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omments2.xml" ContentType="application/vnd.openxmlformats-officedocument.spreadsheetml.comments+xml"/>
  <Override PartName="/xl/drawings/drawing3.xml" ContentType="application/vnd.openxmlformats-officedocument.drawing+xml"/>
  <Override PartName="/xl/comments3.xml" ContentType="application/vnd.openxmlformats-officedocument.spreadsheetml.comments+xml"/>
  <Override PartName="/xl/drawings/drawing4.xml" ContentType="application/vnd.openxmlformats-officedocument.drawing+xml"/>
  <Override PartName="/xl/comments4.xml" ContentType="application/vnd.openxmlformats-officedocument.spreadsheetml.comments+xml"/>
  <Override PartName="/xl/calcChain.xml" ContentType="application/vnd.openxmlformats-officedocument.spreadsheetml.calcChain+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602"/>
  <workbookPr/>
  <mc:AlternateContent xmlns:mc="http://schemas.openxmlformats.org/markup-compatibility/2006">
    <mc:Choice Requires="x15">
      <x15ac:absPath xmlns:x15ac="http://schemas.microsoft.com/office/spreadsheetml/2010/11/ac" url="W:\#0 Budget Templates\"/>
    </mc:Choice>
  </mc:AlternateContent>
  <xr:revisionPtr revIDLastSave="14" documentId="13_ncr:1_{9093EEE1-666A-4CAC-90F6-5F1ED8D6DD8B}" xr6:coauthVersionLast="47" xr6:coauthVersionMax="47" xr10:uidLastSave="{26840DA7-EBB0-428B-99EA-8E1AD6455277}"/>
  <bookViews>
    <workbookView xWindow="23880" yWindow="-2730" windowWidth="29040" windowHeight="15840" xr2:uid="{00000000-000D-0000-FFFF-FFFF00000000}"/>
  </bookViews>
  <sheets>
    <sheet name="Budget" sheetId="1" r:id="rId1"/>
    <sheet name="Cost Share" sheetId="2" r:id="rId2"/>
    <sheet name="Re-Budget" sheetId="3" r:id="rId3"/>
    <sheet name="Re-Budget CS" sheetId="4" r:id="rId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1" i="1" l="1"/>
  <c r="E12" i="1" l="1"/>
  <c r="M74" i="1"/>
  <c r="L74" i="1"/>
  <c r="L81" i="1"/>
  <c r="M81" i="1"/>
  <c r="M75" i="1"/>
  <c r="N75" i="1"/>
  <c r="O75" i="1"/>
  <c r="L75" i="1"/>
  <c r="O59" i="1" l="1"/>
  <c r="N59" i="1"/>
  <c r="M59" i="1"/>
  <c r="L59" i="1"/>
  <c r="J108" i="1"/>
  <c r="I74" i="4" l="1"/>
  <c r="H74" i="4"/>
  <c r="K74" i="4" s="1"/>
  <c r="J73" i="4"/>
  <c r="J72" i="4"/>
  <c r="J71" i="4"/>
  <c r="D67" i="4"/>
  <c r="I67" i="4" s="1"/>
  <c r="I68" i="4" s="1"/>
  <c r="J66" i="4"/>
  <c r="J65" i="4"/>
  <c r="J64" i="4"/>
  <c r="I61" i="4"/>
  <c r="H61" i="4"/>
  <c r="J60" i="4"/>
  <c r="J61" i="4" s="1"/>
  <c r="J59" i="4"/>
  <c r="I56" i="4"/>
  <c r="H56" i="4"/>
  <c r="J55" i="4"/>
  <c r="J54" i="4"/>
  <c r="J56" i="4" s="1"/>
  <c r="I51" i="4"/>
  <c r="H51" i="4"/>
  <c r="J50" i="4"/>
  <c r="J49" i="4"/>
  <c r="J48" i="4"/>
  <c r="J53" i="4" s="1"/>
  <c r="J58" i="4" s="1"/>
  <c r="J63" i="4" s="1"/>
  <c r="J70" i="4" s="1"/>
  <c r="J76" i="4" s="1"/>
  <c r="I48" i="4"/>
  <c r="I53" i="4" s="1"/>
  <c r="I58" i="4" s="1"/>
  <c r="I63" i="4" s="1"/>
  <c r="I70" i="4" s="1"/>
  <c r="I76" i="4" s="1"/>
  <c r="H48" i="4"/>
  <c r="H53" i="4" s="1"/>
  <c r="H58" i="4" s="1"/>
  <c r="H63" i="4" s="1"/>
  <c r="H70" i="4" s="1"/>
  <c r="H76" i="4" s="1"/>
  <c r="G48" i="4"/>
  <c r="G53" i="4" s="1"/>
  <c r="G58" i="4" s="1"/>
  <c r="G63" i="4" s="1"/>
  <c r="G70" i="4" s="1"/>
  <c r="G76" i="4" s="1"/>
  <c r="I25" i="4"/>
  <c r="E25" i="4"/>
  <c r="D25" i="4"/>
  <c r="C25" i="4"/>
  <c r="C43" i="4" s="1"/>
  <c r="I43" i="4" s="1"/>
  <c r="B25" i="4"/>
  <c r="B43" i="4" s="1"/>
  <c r="I24" i="4"/>
  <c r="E24" i="4"/>
  <c r="D24" i="4"/>
  <c r="C24" i="4"/>
  <c r="C42" i="4" s="1"/>
  <c r="B24" i="4"/>
  <c r="B42" i="4" s="1"/>
  <c r="I23" i="4"/>
  <c r="E23" i="4"/>
  <c r="D23" i="4"/>
  <c r="C23" i="4"/>
  <c r="C41" i="4" s="1"/>
  <c r="B23" i="4"/>
  <c r="B41" i="4" s="1"/>
  <c r="I22" i="4"/>
  <c r="E22" i="4"/>
  <c r="D22" i="4"/>
  <c r="C22" i="4"/>
  <c r="C40" i="4" s="1"/>
  <c r="B22" i="4"/>
  <c r="B40" i="4" s="1"/>
  <c r="I21" i="4"/>
  <c r="E21" i="4"/>
  <c r="D21" i="4"/>
  <c r="C21" i="4"/>
  <c r="C39" i="4" s="1"/>
  <c r="B21" i="4"/>
  <c r="B39" i="4" s="1"/>
  <c r="I20" i="4"/>
  <c r="C20" i="4"/>
  <c r="C38" i="4" s="1"/>
  <c r="I19" i="4"/>
  <c r="E19" i="4"/>
  <c r="D19" i="4"/>
  <c r="C19" i="4"/>
  <c r="C37" i="4" s="1"/>
  <c r="B19" i="4"/>
  <c r="B37" i="4" s="1"/>
  <c r="I18" i="4"/>
  <c r="C18" i="4"/>
  <c r="C36" i="4" s="1"/>
  <c r="I17" i="4"/>
  <c r="E17" i="4"/>
  <c r="D17" i="4"/>
  <c r="C17" i="4"/>
  <c r="C35" i="4" s="1"/>
  <c r="B17" i="4"/>
  <c r="B35" i="4" s="1"/>
  <c r="I16" i="4"/>
  <c r="C16" i="4"/>
  <c r="C34" i="4" s="1"/>
  <c r="I15" i="4"/>
  <c r="E15" i="4"/>
  <c r="D15" i="4"/>
  <c r="C15" i="4"/>
  <c r="C33" i="4" s="1"/>
  <c r="B15" i="4"/>
  <c r="B33" i="4" s="1"/>
  <c r="I14" i="4"/>
  <c r="C14" i="4"/>
  <c r="C32" i="4" s="1"/>
  <c r="I13" i="4"/>
  <c r="E13" i="4"/>
  <c r="D13" i="4"/>
  <c r="C13" i="4"/>
  <c r="C31" i="4" s="1"/>
  <c r="B13" i="4"/>
  <c r="B31" i="4" s="1"/>
  <c r="I12" i="4"/>
  <c r="C12" i="4"/>
  <c r="C30" i="4" s="1"/>
  <c r="I11" i="4"/>
  <c r="E11" i="4"/>
  <c r="D11" i="4"/>
  <c r="C11" i="4"/>
  <c r="C29" i="4" s="1"/>
  <c r="B11" i="4"/>
  <c r="B29" i="4" s="1"/>
  <c r="G6" i="4"/>
  <c r="E6" i="4"/>
  <c r="B6" i="4"/>
  <c r="G5" i="4"/>
  <c r="E5" i="4"/>
  <c r="B5" i="4"/>
  <c r="B2" i="4"/>
  <c r="H1" i="4"/>
  <c r="B1" i="4"/>
  <c r="D108" i="3"/>
  <c r="I108" i="3" s="1"/>
  <c r="I95" i="3"/>
  <c r="H95" i="3"/>
  <c r="J94" i="3"/>
  <c r="A94" i="3"/>
  <c r="J93" i="3"/>
  <c r="A93" i="3"/>
  <c r="J92" i="3"/>
  <c r="A92" i="3"/>
  <c r="I89" i="3"/>
  <c r="H89" i="3"/>
  <c r="J88" i="3"/>
  <c r="J87" i="3"/>
  <c r="J86" i="3"/>
  <c r="H83" i="3"/>
  <c r="I82" i="3"/>
  <c r="J82" i="3" s="1"/>
  <c r="J81" i="3"/>
  <c r="J80" i="3"/>
  <c r="J79" i="3"/>
  <c r="J78" i="3"/>
  <c r="J77" i="3"/>
  <c r="J76" i="3"/>
  <c r="J75" i="3"/>
  <c r="J74" i="3"/>
  <c r="I70" i="3"/>
  <c r="H70" i="3"/>
  <c r="J69" i="3"/>
  <c r="J68" i="3"/>
  <c r="J67" i="3"/>
  <c r="J66" i="3"/>
  <c r="J65" i="3"/>
  <c r="I61" i="3"/>
  <c r="H61" i="3"/>
  <c r="J60" i="3"/>
  <c r="J59" i="3"/>
  <c r="I56" i="3"/>
  <c r="H56" i="3"/>
  <c r="J55" i="3"/>
  <c r="J54" i="3"/>
  <c r="I51" i="3"/>
  <c r="H51" i="3"/>
  <c r="J50" i="3"/>
  <c r="J49" i="3"/>
  <c r="J48" i="3"/>
  <c r="J53" i="3" s="1"/>
  <c r="J58" i="3" s="1"/>
  <c r="J64" i="3" s="1"/>
  <c r="J73" i="3" s="1"/>
  <c r="J85" i="3" s="1"/>
  <c r="J91" i="3" s="1"/>
  <c r="J97" i="3" s="1"/>
  <c r="I48" i="3"/>
  <c r="I53" i="3" s="1"/>
  <c r="I58" i="3" s="1"/>
  <c r="I64" i="3" s="1"/>
  <c r="I73" i="3" s="1"/>
  <c r="I85" i="3" s="1"/>
  <c r="I91" i="3" s="1"/>
  <c r="I97" i="3" s="1"/>
  <c r="H48" i="3"/>
  <c r="H53" i="3" s="1"/>
  <c r="H58" i="3" s="1"/>
  <c r="H64" i="3" s="1"/>
  <c r="H73" i="3" s="1"/>
  <c r="H85" i="3" s="1"/>
  <c r="H91" i="3" s="1"/>
  <c r="H97" i="3" s="1"/>
  <c r="G48" i="3"/>
  <c r="G53" i="3" s="1"/>
  <c r="G58" i="3" s="1"/>
  <c r="G64" i="3" s="1"/>
  <c r="G73" i="3" s="1"/>
  <c r="G85" i="3" s="1"/>
  <c r="G91" i="3" s="1"/>
  <c r="G97" i="3" s="1"/>
  <c r="H44" i="3"/>
  <c r="C43" i="3"/>
  <c r="I43" i="3" s="1"/>
  <c r="J43" i="3" s="1"/>
  <c r="B43" i="3"/>
  <c r="C42" i="3"/>
  <c r="B42" i="3"/>
  <c r="C41" i="3"/>
  <c r="B41" i="3"/>
  <c r="C40" i="3"/>
  <c r="B40" i="3"/>
  <c r="C39" i="3"/>
  <c r="B39" i="3"/>
  <c r="C38" i="3"/>
  <c r="C37" i="3"/>
  <c r="B37" i="3"/>
  <c r="C36" i="3"/>
  <c r="I36" i="3" s="1"/>
  <c r="J36" i="3" s="1"/>
  <c r="C35" i="3"/>
  <c r="B35" i="3"/>
  <c r="C34" i="3"/>
  <c r="C33" i="3"/>
  <c r="B33" i="3"/>
  <c r="C32" i="3"/>
  <c r="C31" i="3"/>
  <c r="B31" i="3"/>
  <c r="C30" i="3"/>
  <c r="C29" i="3"/>
  <c r="B29" i="3"/>
  <c r="H26" i="3"/>
  <c r="I25" i="3"/>
  <c r="J25" i="3" s="1"/>
  <c r="A25" i="3"/>
  <c r="A43" i="3" s="1"/>
  <c r="I24" i="3"/>
  <c r="J24" i="3" s="1"/>
  <c r="A24" i="3"/>
  <c r="A24" i="4" s="1"/>
  <c r="A42" i="4" s="1"/>
  <c r="I23" i="3"/>
  <c r="J23" i="3" s="1"/>
  <c r="A23" i="3"/>
  <c r="I22" i="3"/>
  <c r="J22" i="3" s="1"/>
  <c r="A22" i="3"/>
  <c r="A22" i="4" s="1"/>
  <c r="A40" i="4" s="1"/>
  <c r="I21" i="3"/>
  <c r="J21" i="3" s="1"/>
  <c r="A21" i="3"/>
  <c r="I20" i="3"/>
  <c r="J20" i="3" s="1"/>
  <c r="E20" i="3"/>
  <c r="E20" i="4" s="1"/>
  <c r="D20" i="3"/>
  <c r="D20" i="4" s="1"/>
  <c r="B20" i="3"/>
  <c r="B20" i="4" s="1"/>
  <c r="B38" i="4" s="1"/>
  <c r="I19" i="3"/>
  <c r="J19" i="3" s="1"/>
  <c r="A19" i="3"/>
  <c r="A19" i="4" s="1"/>
  <c r="A37" i="4" s="1"/>
  <c r="I18" i="3"/>
  <c r="J18" i="3" s="1"/>
  <c r="E18" i="3"/>
  <c r="E18" i="4" s="1"/>
  <c r="D18" i="3"/>
  <c r="D18" i="4" s="1"/>
  <c r="B18" i="3"/>
  <c r="I17" i="3"/>
  <c r="J17" i="3" s="1"/>
  <c r="A17" i="3"/>
  <c r="A35" i="3" s="1"/>
  <c r="I16" i="3"/>
  <c r="J16" i="3" s="1"/>
  <c r="E16" i="3"/>
  <c r="E16" i="4" s="1"/>
  <c r="D16" i="3"/>
  <c r="D16" i="4" s="1"/>
  <c r="B16" i="3"/>
  <c r="I15" i="3"/>
  <c r="J15" i="3" s="1"/>
  <c r="A15" i="3"/>
  <c r="I14" i="3"/>
  <c r="J14" i="3" s="1"/>
  <c r="E14" i="3"/>
  <c r="E14" i="4" s="1"/>
  <c r="D14" i="3"/>
  <c r="D14" i="4" s="1"/>
  <c r="B14" i="3"/>
  <c r="B14" i="4" s="1"/>
  <c r="B32" i="4" s="1"/>
  <c r="I13" i="3"/>
  <c r="J13" i="3" s="1"/>
  <c r="A13" i="3"/>
  <c r="I12" i="3"/>
  <c r="J12" i="3" s="1"/>
  <c r="E12" i="3"/>
  <c r="E12" i="4" s="1"/>
  <c r="D12" i="3"/>
  <c r="D12" i="4" s="1"/>
  <c r="B12" i="3"/>
  <c r="B12" i="4" s="1"/>
  <c r="B30" i="4" s="1"/>
  <c r="I11" i="3"/>
  <c r="B6" i="3"/>
  <c r="B4" i="3"/>
  <c r="B101" i="3" s="1"/>
  <c r="B2" i="3"/>
  <c r="H1" i="3"/>
  <c r="B1" i="3"/>
  <c r="O74" i="2"/>
  <c r="N74" i="2"/>
  <c r="M74" i="2"/>
  <c r="L74" i="2"/>
  <c r="K74" i="2"/>
  <c r="P73" i="2"/>
  <c r="G73" i="4" s="1"/>
  <c r="P72" i="2"/>
  <c r="G72" i="4" s="1"/>
  <c r="P71" i="2"/>
  <c r="G71" i="4" s="1"/>
  <c r="D67" i="2"/>
  <c r="K67" i="2" s="1"/>
  <c r="K61" i="2"/>
  <c r="O56" i="2"/>
  <c r="N56" i="2"/>
  <c r="M56" i="2"/>
  <c r="L56" i="2"/>
  <c r="K56" i="2"/>
  <c r="P55" i="2"/>
  <c r="G55" i="4" s="1"/>
  <c r="P54" i="2"/>
  <c r="G54" i="4" s="1"/>
  <c r="O51" i="2"/>
  <c r="N51" i="2"/>
  <c r="M51" i="2"/>
  <c r="L51" i="2"/>
  <c r="K51" i="2"/>
  <c r="P50" i="2"/>
  <c r="G50" i="4" s="1"/>
  <c r="P49" i="2"/>
  <c r="G49" i="4" s="1"/>
  <c r="E25" i="2"/>
  <c r="D25" i="2"/>
  <c r="N25" i="2" s="1"/>
  <c r="C25" i="2"/>
  <c r="C43" i="2" s="1"/>
  <c r="B25" i="2"/>
  <c r="B43" i="2" s="1"/>
  <c r="A25" i="2"/>
  <c r="A43" i="2" s="1"/>
  <c r="E24" i="2"/>
  <c r="D24" i="2"/>
  <c r="C24" i="2"/>
  <c r="C42" i="2" s="1"/>
  <c r="B24" i="2"/>
  <c r="B42" i="2" s="1"/>
  <c r="A24" i="2"/>
  <c r="A42" i="2" s="1"/>
  <c r="E23" i="2"/>
  <c r="D23" i="2"/>
  <c r="N23" i="2" s="1"/>
  <c r="C23" i="2"/>
  <c r="C41" i="2" s="1"/>
  <c r="B23" i="2"/>
  <c r="B41" i="2" s="1"/>
  <c r="A23" i="2"/>
  <c r="A41" i="2" s="1"/>
  <c r="E22" i="2"/>
  <c r="D22" i="2"/>
  <c r="C22" i="2"/>
  <c r="C40" i="2" s="1"/>
  <c r="B22" i="2"/>
  <c r="B40" i="2" s="1"/>
  <c r="A22" i="2"/>
  <c r="A40" i="2" s="1"/>
  <c r="E21" i="2"/>
  <c r="D21" i="2"/>
  <c r="M21" i="2" s="1"/>
  <c r="C21" i="2"/>
  <c r="C39" i="2" s="1"/>
  <c r="B21" i="2"/>
  <c r="B39" i="2" s="1"/>
  <c r="A21" i="2"/>
  <c r="A39" i="2" s="1"/>
  <c r="C20" i="2"/>
  <c r="C38" i="2" s="1"/>
  <c r="E19" i="2"/>
  <c r="D19" i="2"/>
  <c r="N19" i="2" s="1"/>
  <c r="C19" i="2"/>
  <c r="C37" i="2" s="1"/>
  <c r="B19" i="2"/>
  <c r="B37" i="2" s="1"/>
  <c r="A19" i="2"/>
  <c r="A37" i="2" s="1"/>
  <c r="C18" i="2"/>
  <c r="C36" i="2" s="1"/>
  <c r="E17" i="2"/>
  <c r="D17" i="2"/>
  <c r="C17" i="2"/>
  <c r="C35" i="2" s="1"/>
  <c r="B17" i="2"/>
  <c r="B35" i="2" s="1"/>
  <c r="A17" i="2"/>
  <c r="A35" i="2" s="1"/>
  <c r="C16" i="2"/>
  <c r="C34" i="2" s="1"/>
  <c r="E15" i="2"/>
  <c r="D15" i="2"/>
  <c r="K15" i="2" s="1"/>
  <c r="C15" i="2"/>
  <c r="C33" i="2" s="1"/>
  <c r="B15" i="2"/>
  <c r="B33" i="2" s="1"/>
  <c r="A15" i="2"/>
  <c r="A33" i="2" s="1"/>
  <c r="C14" i="2"/>
  <c r="C32" i="2" s="1"/>
  <c r="E13" i="2"/>
  <c r="D13" i="2"/>
  <c r="C13" i="2"/>
  <c r="C31" i="2" s="1"/>
  <c r="B13" i="2"/>
  <c r="B31" i="2" s="1"/>
  <c r="A13" i="2"/>
  <c r="A31" i="2" s="1"/>
  <c r="C12" i="2"/>
  <c r="C30" i="2" s="1"/>
  <c r="E11" i="2"/>
  <c r="D11" i="2"/>
  <c r="C11" i="2"/>
  <c r="C29" i="2" s="1"/>
  <c r="B11" i="2"/>
  <c r="B29" i="2" s="1"/>
  <c r="G6" i="2"/>
  <c r="E6" i="2"/>
  <c r="B6" i="2"/>
  <c r="O67" i="2" s="1"/>
  <c r="G5" i="2"/>
  <c r="E5" i="2"/>
  <c r="B5" i="2"/>
  <c r="B4" i="2"/>
  <c r="B2" i="2"/>
  <c r="H1" i="2"/>
  <c r="B1" i="2"/>
  <c r="O112" i="1"/>
  <c r="N112" i="1"/>
  <c r="M112" i="1"/>
  <c r="L112" i="1"/>
  <c r="D112" i="1"/>
  <c r="K112" i="1" s="1"/>
  <c r="B101" i="1"/>
  <c r="O94" i="1"/>
  <c r="N94" i="1"/>
  <c r="M94" i="1"/>
  <c r="L94" i="1"/>
  <c r="K94" i="1"/>
  <c r="A94" i="1"/>
  <c r="O93" i="1"/>
  <c r="N93" i="1"/>
  <c r="M93" i="1"/>
  <c r="L93" i="1"/>
  <c r="K93" i="1"/>
  <c r="A93" i="1"/>
  <c r="O92" i="1"/>
  <c r="N92" i="1"/>
  <c r="M92" i="1"/>
  <c r="L92" i="1"/>
  <c r="K92" i="1"/>
  <c r="A92" i="1"/>
  <c r="O89" i="1"/>
  <c r="N89" i="1"/>
  <c r="M89" i="1"/>
  <c r="L89" i="1"/>
  <c r="K89" i="1"/>
  <c r="P88" i="1"/>
  <c r="G88" i="3" s="1"/>
  <c r="P87" i="1"/>
  <c r="G87" i="3" s="1"/>
  <c r="P86" i="1"/>
  <c r="G86" i="3" s="1"/>
  <c r="O82" i="1"/>
  <c r="N82" i="1"/>
  <c r="M82" i="1"/>
  <c r="L82" i="1"/>
  <c r="K82" i="1"/>
  <c r="K83" i="1" s="1"/>
  <c r="O81" i="1"/>
  <c r="N81" i="1"/>
  <c r="P81" i="1" s="1"/>
  <c r="G81" i="3" s="1"/>
  <c r="O80" i="1"/>
  <c r="N80" i="1"/>
  <c r="M80" i="1"/>
  <c r="L80" i="1"/>
  <c r="O79" i="1"/>
  <c r="N79" i="1"/>
  <c r="M79" i="1"/>
  <c r="L79" i="1"/>
  <c r="O78" i="1"/>
  <c r="N78" i="1"/>
  <c r="M78" i="1"/>
  <c r="L78" i="1"/>
  <c r="O77" i="1"/>
  <c r="N77" i="1"/>
  <c r="M77" i="1"/>
  <c r="L77" i="1"/>
  <c r="O76" i="1"/>
  <c r="N76" i="1"/>
  <c r="M76" i="1"/>
  <c r="L76" i="1"/>
  <c r="O74" i="1"/>
  <c r="N74" i="1"/>
  <c r="P74" i="1" s="1"/>
  <c r="O70" i="1"/>
  <c r="N70" i="1"/>
  <c r="M70" i="1"/>
  <c r="L70" i="1"/>
  <c r="K70" i="1"/>
  <c r="P69" i="1"/>
  <c r="G69" i="3" s="1"/>
  <c r="P68" i="1"/>
  <c r="G68" i="3" s="1"/>
  <c r="P67" i="1"/>
  <c r="G67" i="3" s="1"/>
  <c r="P66" i="1"/>
  <c r="G66" i="3" s="1"/>
  <c r="P65" i="1"/>
  <c r="G65" i="3" s="1"/>
  <c r="K61" i="1"/>
  <c r="O60" i="1"/>
  <c r="N60" i="1"/>
  <c r="M60" i="1"/>
  <c r="M61" i="1" s="1"/>
  <c r="L60" i="1"/>
  <c r="L61" i="1" s="1"/>
  <c r="O56" i="1"/>
  <c r="N56" i="1"/>
  <c r="M56" i="1"/>
  <c r="L56" i="1"/>
  <c r="K56" i="1"/>
  <c r="P55" i="1"/>
  <c r="G55" i="3" s="1"/>
  <c r="P54" i="1"/>
  <c r="G54" i="3" s="1"/>
  <c r="O51" i="1"/>
  <c r="N51" i="1"/>
  <c r="M51" i="1"/>
  <c r="L51" i="1"/>
  <c r="K51" i="1"/>
  <c r="P50" i="1"/>
  <c r="G50" i="3" s="1"/>
  <c r="P49" i="1"/>
  <c r="G49" i="3" s="1"/>
  <c r="C43" i="1"/>
  <c r="B43" i="1"/>
  <c r="A43" i="1"/>
  <c r="C42" i="1"/>
  <c r="B42" i="1"/>
  <c r="A42" i="1"/>
  <c r="C41" i="1"/>
  <c r="B41" i="1"/>
  <c r="A41" i="1"/>
  <c r="C40" i="1"/>
  <c r="B40" i="1"/>
  <c r="A40" i="1"/>
  <c r="C39" i="1"/>
  <c r="B39" i="1"/>
  <c r="A39" i="1"/>
  <c r="C38" i="1"/>
  <c r="C37" i="1"/>
  <c r="B37" i="1"/>
  <c r="A37" i="1"/>
  <c r="C36" i="1"/>
  <c r="C35" i="1"/>
  <c r="B35" i="1"/>
  <c r="A35" i="1"/>
  <c r="C34" i="1"/>
  <c r="C33" i="1"/>
  <c r="B33" i="1"/>
  <c r="A33" i="1"/>
  <c r="C32" i="1"/>
  <c r="C31" i="1"/>
  <c r="B31" i="1"/>
  <c r="A31" i="1"/>
  <c r="C30" i="1"/>
  <c r="C29" i="1"/>
  <c r="B29" i="1"/>
  <c r="O25" i="1"/>
  <c r="N25" i="1"/>
  <c r="M25" i="1"/>
  <c r="L25" i="1"/>
  <c r="K25" i="1"/>
  <c r="O24" i="1"/>
  <c r="N24" i="1"/>
  <c r="M24" i="1"/>
  <c r="L24" i="1"/>
  <c r="K24" i="1"/>
  <c r="O23" i="1"/>
  <c r="N23" i="1"/>
  <c r="M23" i="1"/>
  <c r="M41" i="1" s="1"/>
  <c r="L23" i="1"/>
  <c r="K23" i="1"/>
  <c r="O22" i="1"/>
  <c r="N22" i="1"/>
  <c r="M22" i="1"/>
  <c r="L22" i="1"/>
  <c r="K22" i="1"/>
  <c r="O21" i="1"/>
  <c r="N21" i="1"/>
  <c r="M21" i="1"/>
  <c r="L21" i="1"/>
  <c r="K21" i="1"/>
  <c r="E20" i="1"/>
  <c r="E20" i="2" s="1"/>
  <c r="D20" i="1"/>
  <c r="D20" i="2" s="1"/>
  <c r="B20" i="1"/>
  <c r="A20" i="1"/>
  <c r="O19" i="1"/>
  <c r="N19" i="1"/>
  <c r="M19" i="1"/>
  <c r="L19" i="1"/>
  <c r="K19" i="1"/>
  <c r="E18" i="1"/>
  <c r="E18" i="2" s="1"/>
  <c r="D18" i="1"/>
  <c r="D18" i="2" s="1"/>
  <c r="B18" i="1"/>
  <c r="A18" i="1"/>
  <c r="O17" i="1"/>
  <c r="O35" i="1" s="1"/>
  <c r="N17" i="1"/>
  <c r="M17" i="1"/>
  <c r="L17" i="1"/>
  <c r="K17" i="1"/>
  <c r="E16" i="1"/>
  <c r="E16" i="2" s="1"/>
  <c r="D16" i="1"/>
  <c r="D16" i="2" s="1"/>
  <c r="B16" i="1"/>
  <c r="A16" i="1"/>
  <c r="O15" i="1"/>
  <c r="N15" i="1"/>
  <c r="M15" i="1"/>
  <c r="L15" i="1"/>
  <c r="K15" i="1"/>
  <c r="N14" i="1"/>
  <c r="E14" i="1"/>
  <c r="E14" i="2" s="1"/>
  <c r="D14" i="1"/>
  <c r="D14" i="2" s="1"/>
  <c r="K14" i="2" s="1"/>
  <c r="B14" i="1"/>
  <c r="A14" i="1"/>
  <c r="O13" i="1"/>
  <c r="O31" i="1" s="1"/>
  <c r="N13" i="1"/>
  <c r="M13" i="1"/>
  <c r="L13" i="1"/>
  <c r="L31" i="1" s="1"/>
  <c r="K13" i="1"/>
  <c r="E12" i="2"/>
  <c r="D12" i="1"/>
  <c r="D12" i="2" s="1"/>
  <c r="B12" i="1"/>
  <c r="A12" i="1"/>
  <c r="O11" i="1"/>
  <c r="N11" i="1"/>
  <c r="M11" i="1"/>
  <c r="L11" i="1"/>
  <c r="K11" i="1"/>
  <c r="K56" i="3" l="1"/>
  <c r="I30" i="3"/>
  <c r="J30" i="3" s="1"/>
  <c r="J51" i="4"/>
  <c r="K51" i="4"/>
  <c r="K39" i="1"/>
  <c r="K61" i="3"/>
  <c r="I40" i="3"/>
  <c r="J40" i="3" s="1"/>
  <c r="J51" i="3"/>
  <c r="K56" i="4"/>
  <c r="O39" i="1"/>
  <c r="M37" i="1"/>
  <c r="I33" i="4"/>
  <c r="B32" i="3"/>
  <c r="I41" i="3"/>
  <c r="J41" i="3" s="1"/>
  <c r="K23" i="2"/>
  <c r="I32" i="3"/>
  <c r="J32" i="3" s="1"/>
  <c r="I29" i="4"/>
  <c r="L23" i="2"/>
  <c r="I38" i="3"/>
  <c r="J38" i="3" s="1"/>
  <c r="I42" i="3"/>
  <c r="J42" i="3" s="1"/>
  <c r="O23" i="2"/>
  <c r="B30" i="3"/>
  <c r="I33" i="3"/>
  <c r="J33" i="3" s="1"/>
  <c r="I42" i="4"/>
  <c r="I34" i="3"/>
  <c r="J34" i="3" s="1"/>
  <c r="I39" i="3"/>
  <c r="J39" i="3" s="1"/>
  <c r="I37" i="4"/>
  <c r="P79" i="1"/>
  <c r="G79" i="3" s="1"/>
  <c r="P77" i="1"/>
  <c r="G77" i="3" s="1"/>
  <c r="M42" i="1"/>
  <c r="N43" i="1"/>
  <c r="L42" i="1"/>
  <c r="N32" i="1"/>
  <c r="P76" i="1"/>
  <c r="G76" i="3" s="1"/>
  <c r="P78" i="1"/>
  <c r="G78" i="3" s="1"/>
  <c r="P80" i="1"/>
  <c r="G80" i="3" s="1"/>
  <c r="N21" i="2"/>
  <c r="N39" i="2" s="1"/>
  <c r="M25" i="2"/>
  <c r="O60" i="2"/>
  <c r="M95" i="1"/>
  <c r="K95" i="1"/>
  <c r="L95" i="1"/>
  <c r="P93" i="1"/>
  <c r="G93" i="3" s="1"/>
  <c r="N95" i="1"/>
  <c r="O95" i="1"/>
  <c r="G74" i="3"/>
  <c r="N61" i="1"/>
  <c r="P59" i="1"/>
  <c r="G59" i="3" s="1"/>
  <c r="K12" i="1"/>
  <c r="K30" i="1" s="1"/>
  <c r="K11" i="2"/>
  <c r="K29" i="2" s="1"/>
  <c r="L24" i="2"/>
  <c r="L42" i="2" s="1"/>
  <c r="P15" i="1"/>
  <c r="G15" i="3" s="1"/>
  <c r="L14" i="1"/>
  <c r="L32" i="1" s="1"/>
  <c r="K35" i="1"/>
  <c r="P19" i="1"/>
  <c r="G19" i="3" s="1"/>
  <c r="M33" i="1"/>
  <c r="L41" i="1"/>
  <c r="O12" i="1"/>
  <c r="O30" i="1" s="1"/>
  <c r="Q70" i="1"/>
  <c r="K89" i="3"/>
  <c r="I26" i="4"/>
  <c r="I31" i="3"/>
  <c r="J31" i="3" s="1"/>
  <c r="A42" i="3"/>
  <c r="K61" i="4"/>
  <c r="K43" i="1"/>
  <c r="Q56" i="1"/>
  <c r="K19" i="2"/>
  <c r="K37" i="2" s="1"/>
  <c r="N31" i="1"/>
  <c r="O43" i="1"/>
  <c r="L19" i="2"/>
  <c r="L37" i="2" s="1"/>
  <c r="N66" i="2"/>
  <c r="B38" i="3"/>
  <c r="K51" i="3"/>
  <c r="J70" i="3"/>
  <c r="J95" i="3"/>
  <c r="K18" i="2"/>
  <c r="K36" i="2" s="1"/>
  <c r="O42" i="1"/>
  <c r="K31" i="1"/>
  <c r="M40" i="1"/>
  <c r="O19" i="2"/>
  <c r="I31" i="4"/>
  <c r="P51" i="2"/>
  <c r="G51" i="4" s="1"/>
  <c r="J56" i="3"/>
  <c r="I35" i="4"/>
  <c r="I41" i="4"/>
  <c r="J74" i="4"/>
  <c r="K18" i="1"/>
  <c r="K36" i="1" s="1"/>
  <c r="L20" i="1"/>
  <c r="L38" i="1" s="1"/>
  <c r="H46" i="3"/>
  <c r="H99" i="3" s="1"/>
  <c r="K20" i="1"/>
  <c r="K38" i="1" s="1"/>
  <c r="L83" i="1"/>
  <c r="P56" i="1"/>
  <c r="G56" i="3" s="1"/>
  <c r="M83" i="1"/>
  <c r="N18" i="1"/>
  <c r="N36" i="1" s="1"/>
  <c r="N20" i="1"/>
  <c r="N38" i="1" s="1"/>
  <c r="Q89" i="1"/>
  <c r="K14" i="1"/>
  <c r="K32" i="1" s="1"/>
  <c r="L16" i="1"/>
  <c r="L34" i="1" s="1"/>
  <c r="O20" i="1"/>
  <c r="O38" i="1" s="1"/>
  <c r="Q51" i="1"/>
  <c r="O61" i="1"/>
  <c r="O83" i="1"/>
  <c r="Q56" i="2"/>
  <c r="Q74" i="2"/>
  <c r="I29" i="3"/>
  <c r="K70" i="3"/>
  <c r="K95" i="3"/>
  <c r="I32" i="4"/>
  <c r="I39" i="4"/>
  <c r="L35" i="1"/>
  <c r="N42" i="1"/>
  <c r="J61" i="3"/>
  <c r="J83" i="3"/>
  <c r="J89" i="3"/>
  <c r="I36" i="4"/>
  <c r="L29" i="1"/>
  <c r="P94" i="1"/>
  <c r="G94" i="3" s="1"/>
  <c r="A12" i="3"/>
  <c r="A12" i="2"/>
  <c r="A30" i="2" s="1"/>
  <c r="A11" i="3"/>
  <c r="A11" i="2"/>
  <c r="A29" i="2" s="1"/>
  <c r="A29" i="1"/>
  <c r="B12" i="2"/>
  <c r="B30" i="2" s="1"/>
  <c r="B30" i="1"/>
  <c r="L12" i="1"/>
  <c r="L30" i="1" s="1"/>
  <c r="B32" i="1"/>
  <c r="B14" i="2"/>
  <c r="B32" i="2" s="1"/>
  <c r="O16" i="2"/>
  <c r="O34" i="2" s="1"/>
  <c r="K16" i="2"/>
  <c r="N16" i="2"/>
  <c r="N34" i="2" s="1"/>
  <c r="L16" i="2"/>
  <c r="L34" i="2" s="1"/>
  <c r="M16" i="2"/>
  <c r="M34" i="2" s="1"/>
  <c r="N16" i="1"/>
  <c r="N34" i="1" s="1"/>
  <c r="P17" i="1"/>
  <c r="G17" i="3" s="1"/>
  <c r="O18" i="1"/>
  <c r="O36" i="1" s="1"/>
  <c r="A20" i="3"/>
  <c r="A20" i="2"/>
  <c r="A38" i="2" s="1"/>
  <c r="A38" i="1"/>
  <c r="P23" i="1"/>
  <c r="G23" i="3" s="1"/>
  <c r="K42" i="1"/>
  <c r="P24" i="1"/>
  <c r="G24" i="3" s="1"/>
  <c r="L33" i="1"/>
  <c r="N35" i="1"/>
  <c r="P112" i="1"/>
  <c r="O12" i="2"/>
  <c r="O30" i="2" s="1"/>
  <c r="K12" i="2"/>
  <c r="N12" i="2"/>
  <c r="N30" i="2" s="1"/>
  <c r="L12" i="2"/>
  <c r="L30" i="2" s="1"/>
  <c r="M12" i="2"/>
  <c r="M30" i="2" s="1"/>
  <c r="M12" i="1"/>
  <c r="M30" i="1" s="1"/>
  <c r="O16" i="1"/>
  <c r="O34" i="1" s="1"/>
  <c r="A14" i="3"/>
  <c r="A32" i="1"/>
  <c r="A14" i="2"/>
  <c r="A32" i="2" s="1"/>
  <c r="A18" i="3"/>
  <c r="A36" i="1"/>
  <c r="A18" i="2"/>
  <c r="A36" i="2" s="1"/>
  <c r="B20" i="2"/>
  <c r="B38" i="2" s="1"/>
  <c r="B38" i="1"/>
  <c r="P11" i="1"/>
  <c r="N12" i="1"/>
  <c r="N30" i="1" s="1"/>
  <c r="P13" i="1"/>
  <c r="G13" i="3" s="1"/>
  <c r="O14" i="1"/>
  <c r="O32" i="1" s="1"/>
  <c r="A16" i="2"/>
  <c r="A34" i="2" s="1"/>
  <c r="A16" i="3"/>
  <c r="K16" i="1"/>
  <c r="B36" i="1"/>
  <c r="B18" i="2"/>
  <c r="B36" i="2" s="1"/>
  <c r="L18" i="1"/>
  <c r="L36" i="1" s="1"/>
  <c r="O20" i="2"/>
  <c r="O38" i="2" s="1"/>
  <c r="K20" i="2"/>
  <c r="K38" i="2" s="1"/>
  <c r="N20" i="2"/>
  <c r="N38" i="2" s="1"/>
  <c r="L20" i="2"/>
  <c r="L38" i="2" s="1"/>
  <c r="M20" i="2"/>
  <c r="M38" i="2" s="1"/>
  <c r="P21" i="1"/>
  <c r="G21" i="3" s="1"/>
  <c r="P22" i="1"/>
  <c r="G22" i="3" s="1"/>
  <c r="P25" i="1"/>
  <c r="G25" i="3" s="1"/>
  <c r="M29" i="1"/>
  <c r="A34" i="1"/>
  <c r="L37" i="1"/>
  <c r="N39" i="1"/>
  <c r="B16" i="2"/>
  <c r="B34" i="2" s="1"/>
  <c r="B34" i="1"/>
  <c r="A30" i="1"/>
  <c r="N40" i="1"/>
  <c r="P75" i="1"/>
  <c r="G75" i="3" s="1"/>
  <c r="P82" i="1"/>
  <c r="G82" i="3" s="1"/>
  <c r="N83" i="1"/>
  <c r="P89" i="1"/>
  <c r="G89" i="3" s="1"/>
  <c r="P92" i="1"/>
  <c r="N13" i="2"/>
  <c r="N31" i="2" s="1"/>
  <c r="N17" i="2"/>
  <c r="N35" i="2" s="1"/>
  <c r="M39" i="2"/>
  <c r="M22" i="2"/>
  <c r="M40" i="2" s="1"/>
  <c r="O22" i="2"/>
  <c r="O40" i="2" s="1"/>
  <c r="M24" i="2"/>
  <c r="M42" i="2" s="1"/>
  <c r="M43" i="2"/>
  <c r="K32" i="2"/>
  <c r="K33" i="2"/>
  <c r="O37" i="2"/>
  <c r="N43" i="2"/>
  <c r="K68" i="2"/>
  <c r="A23" i="4"/>
  <c r="A41" i="4" s="1"/>
  <c r="A41" i="3"/>
  <c r="N29" i="1"/>
  <c r="N33" i="1"/>
  <c r="N37" i="1"/>
  <c r="L39" i="1"/>
  <c r="K40" i="1"/>
  <c r="O40" i="1"/>
  <c r="N41" i="1"/>
  <c r="L43" i="1"/>
  <c r="P60" i="1"/>
  <c r="G60" i="3" s="1"/>
  <c r="L13" i="2"/>
  <c r="L31" i="2" s="1"/>
  <c r="O13" i="2"/>
  <c r="O31" i="2" s="1"/>
  <c r="K13" i="2"/>
  <c r="K31" i="2" s="1"/>
  <c r="K34" i="2"/>
  <c r="L17" i="2"/>
  <c r="O17" i="2"/>
  <c r="O35" i="2" s="1"/>
  <c r="K17" i="2"/>
  <c r="K35" i="2" s="1"/>
  <c r="L21" i="2"/>
  <c r="L39" i="2" s="1"/>
  <c r="O21" i="2"/>
  <c r="O39" i="2" s="1"/>
  <c r="K21" i="2"/>
  <c r="L22" i="2"/>
  <c r="L40" i="2" s="1"/>
  <c r="O24" i="2"/>
  <c r="O42" i="2" s="1"/>
  <c r="K24" i="2"/>
  <c r="N24" i="2"/>
  <c r="N42" i="2" s="1"/>
  <c r="L25" i="2"/>
  <c r="L43" i="2" s="1"/>
  <c r="O25" i="2"/>
  <c r="O43" i="2" s="1"/>
  <c r="K25" i="2"/>
  <c r="N37" i="2"/>
  <c r="A31" i="3"/>
  <c r="A13" i="4"/>
  <c r="A31" i="4" s="1"/>
  <c r="M14" i="2"/>
  <c r="M32" i="2" s="1"/>
  <c r="L14" i="2"/>
  <c r="M14" i="1"/>
  <c r="M16" i="1"/>
  <c r="M34" i="1" s="1"/>
  <c r="M18" i="2"/>
  <c r="M36" i="2" s="1"/>
  <c r="L18" i="2"/>
  <c r="M18" i="1"/>
  <c r="M36" i="1" s="1"/>
  <c r="M20" i="1"/>
  <c r="M38" i="1" s="1"/>
  <c r="K29" i="1"/>
  <c r="O29" i="1"/>
  <c r="M31" i="1"/>
  <c r="K33" i="1"/>
  <c r="O33" i="1"/>
  <c r="M35" i="1"/>
  <c r="K37" i="1"/>
  <c r="O37" i="1"/>
  <c r="M39" i="1"/>
  <c r="L40" i="1"/>
  <c r="K41" i="1"/>
  <c r="O41" i="1"/>
  <c r="M43" i="1"/>
  <c r="B4" i="4"/>
  <c r="B80" i="4" s="1"/>
  <c r="B80" i="2"/>
  <c r="L67" i="2"/>
  <c r="O66" i="2"/>
  <c r="L65" i="2"/>
  <c r="M64" i="2"/>
  <c r="M60" i="2"/>
  <c r="N59" i="2"/>
  <c r="M67" i="2"/>
  <c r="L66" i="2"/>
  <c r="M65" i="2"/>
  <c r="N64" i="2"/>
  <c r="N60" i="2"/>
  <c r="O59" i="2"/>
  <c r="O61" i="2" s="1"/>
  <c r="N67" i="2"/>
  <c r="M66" i="2"/>
  <c r="O64" i="2"/>
  <c r="L60" i="2"/>
  <c r="O65" i="2"/>
  <c r="L64" i="2"/>
  <c r="N65" i="2"/>
  <c r="M59" i="2"/>
  <c r="L11" i="2"/>
  <c r="N14" i="2"/>
  <c r="N32" i="2" s="1"/>
  <c r="L15" i="2"/>
  <c r="N18" i="2"/>
  <c r="N36" i="2" s="1"/>
  <c r="K22" i="2"/>
  <c r="L35" i="2"/>
  <c r="L59" i="2"/>
  <c r="P51" i="1"/>
  <c r="G51" i="3" s="1"/>
  <c r="P70" i="1"/>
  <c r="G70" i="3" s="1"/>
  <c r="N11" i="2"/>
  <c r="O11" i="2"/>
  <c r="M13" i="2"/>
  <c r="M31" i="2" s="1"/>
  <c r="O14" i="2"/>
  <c r="O32" i="2" s="1"/>
  <c r="N15" i="2"/>
  <c r="N33" i="2" s="1"/>
  <c r="O15" i="2"/>
  <c r="O33" i="2" s="1"/>
  <c r="M17" i="2"/>
  <c r="M35" i="2" s="1"/>
  <c r="O18" i="2"/>
  <c r="O36" i="2" s="1"/>
  <c r="N22" i="2"/>
  <c r="N40" i="2" s="1"/>
  <c r="N41" i="2"/>
  <c r="O41" i="2"/>
  <c r="L41" i="2"/>
  <c r="K41" i="2"/>
  <c r="J29" i="3"/>
  <c r="M11" i="2"/>
  <c r="M15" i="2"/>
  <c r="M33" i="2" s="1"/>
  <c r="M19" i="2"/>
  <c r="P19" i="2" s="1"/>
  <c r="G19" i="4" s="1"/>
  <c r="H19" i="4" s="1"/>
  <c r="J19" i="4" s="1"/>
  <c r="M23" i="2"/>
  <c r="M41" i="2" s="1"/>
  <c r="I26" i="3"/>
  <c r="K26" i="3" s="1"/>
  <c r="A15" i="4"/>
  <c r="A33" i="4" s="1"/>
  <c r="A33" i="3"/>
  <c r="B16" i="4"/>
  <c r="B34" i="4" s="1"/>
  <c r="B34" i="3"/>
  <c r="B18" i="4"/>
  <c r="B36" i="4" s="1"/>
  <c r="B36" i="3"/>
  <c r="I35" i="3"/>
  <c r="J35" i="3" s="1"/>
  <c r="A40" i="3"/>
  <c r="J11" i="3"/>
  <c r="J26" i="3" s="1"/>
  <c r="A39" i="3"/>
  <c r="A21" i="4"/>
  <c r="A39" i="4" s="1"/>
  <c r="I37" i="3"/>
  <c r="J37" i="3" s="1"/>
  <c r="Q51" i="2"/>
  <c r="I83" i="3"/>
  <c r="K83" i="3" s="1"/>
  <c r="A17" i="4"/>
  <c r="A35" i="4" s="1"/>
  <c r="I40" i="4"/>
  <c r="A25" i="4"/>
  <c r="A43" i="4" s="1"/>
  <c r="P56" i="2"/>
  <c r="G56" i="4" s="1"/>
  <c r="P74" i="2"/>
  <c r="G74" i="4" s="1"/>
  <c r="A37" i="3"/>
  <c r="J108" i="3"/>
  <c r="I30" i="4"/>
  <c r="I34" i="4"/>
  <c r="I38" i="4"/>
  <c r="I44" i="4" l="1"/>
  <c r="I46" i="4" s="1"/>
  <c r="I78" i="4" s="1"/>
  <c r="Q61" i="1"/>
  <c r="N68" i="2"/>
  <c r="P14" i="1"/>
  <c r="G14" i="3" s="1"/>
  <c r="Q95" i="1"/>
  <c r="P39" i="1"/>
  <c r="G39" i="3" s="1"/>
  <c r="P42" i="1"/>
  <c r="G42" i="3" s="1"/>
  <c r="P35" i="1"/>
  <c r="G35" i="3" s="1"/>
  <c r="P14" i="2"/>
  <c r="G14" i="4" s="1"/>
  <c r="H14" i="4" s="1"/>
  <c r="J14" i="4" s="1"/>
  <c r="P31" i="1"/>
  <c r="G31" i="3" s="1"/>
  <c r="L26" i="1"/>
  <c r="P16" i="2"/>
  <c r="G16" i="4" s="1"/>
  <c r="H16" i="4" s="1"/>
  <c r="J16" i="4" s="1"/>
  <c r="P67" i="2"/>
  <c r="G67" i="4" s="1"/>
  <c r="H67" i="4" s="1"/>
  <c r="J67" i="4" s="1"/>
  <c r="J68" i="4" s="1"/>
  <c r="L32" i="2"/>
  <c r="P32" i="2" s="1"/>
  <c r="G32" i="4" s="1"/>
  <c r="H32" i="4" s="1"/>
  <c r="J32" i="4" s="1"/>
  <c r="P21" i="2"/>
  <c r="G21" i="4" s="1"/>
  <c r="H21" i="4" s="1"/>
  <c r="J21" i="4" s="1"/>
  <c r="Q83" i="1"/>
  <c r="P12" i="2"/>
  <c r="G12" i="4" s="1"/>
  <c r="H12" i="4" s="1"/>
  <c r="J12" i="4" s="1"/>
  <c r="J44" i="3"/>
  <c r="J46" i="3" s="1"/>
  <c r="K99" i="3" s="1"/>
  <c r="P37" i="1"/>
  <c r="G37" i="3" s="1"/>
  <c r="M61" i="2"/>
  <c r="P41" i="1"/>
  <c r="G41" i="3" s="1"/>
  <c r="P38" i="1"/>
  <c r="G38" i="3" s="1"/>
  <c r="N61" i="2"/>
  <c r="P18" i="2"/>
  <c r="G18" i="4" s="1"/>
  <c r="H18" i="4" s="1"/>
  <c r="J18" i="4" s="1"/>
  <c r="P43" i="1"/>
  <c r="G43" i="3" s="1"/>
  <c r="L36" i="2"/>
  <c r="P36" i="2" s="1"/>
  <c r="G36" i="4" s="1"/>
  <c r="H36" i="4" s="1"/>
  <c r="J36" i="4" s="1"/>
  <c r="P18" i="1"/>
  <c r="G18" i="3" s="1"/>
  <c r="L44" i="1"/>
  <c r="P30" i="1"/>
  <c r="G30" i="3" s="1"/>
  <c r="I84" i="4"/>
  <c r="I80" i="4" s="1"/>
  <c r="I82" i="4" s="1"/>
  <c r="I109" i="3" s="1"/>
  <c r="I110" i="3" s="1"/>
  <c r="P41" i="2"/>
  <c r="G41" i="4" s="1"/>
  <c r="H41" i="4" s="1"/>
  <c r="J41" i="4" s="1"/>
  <c r="M26" i="2"/>
  <c r="P31" i="2"/>
  <c r="G31" i="4" s="1"/>
  <c r="H31" i="4" s="1"/>
  <c r="J31" i="4" s="1"/>
  <c r="P15" i="2"/>
  <c r="G15" i="4" s="1"/>
  <c r="H15" i="4" s="1"/>
  <c r="J15" i="4" s="1"/>
  <c r="O68" i="2"/>
  <c r="P65" i="2"/>
  <c r="G65" i="4" s="1"/>
  <c r="P33" i="1"/>
  <c r="G33" i="3" s="1"/>
  <c r="P17" i="2"/>
  <c r="G17" i="4" s="1"/>
  <c r="H17" i="4" s="1"/>
  <c r="J17" i="4" s="1"/>
  <c r="P34" i="2"/>
  <c r="G34" i="4" s="1"/>
  <c r="H34" i="4" s="1"/>
  <c r="J34" i="4" s="1"/>
  <c r="P40" i="1"/>
  <c r="G40" i="3" s="1"/>
  <c r="P36" i="1"/>
  <c r="G36" i="3" s="1"/>
  <c r="P20" i="2"/>
  <c r="G20" i="4" s="1"/>
  <c r="H20" i="4" s="1"/>
  <c r="J20" i="4" s="1"/>
  <c r="M29" i="2"/>
  <c r="A11" i="4"/>
  <c r="A29" i="4" s="1"/>
  <c r="A29" i="3"/>
  <c r="O26" i="1"/>
  <c r="P38" i="2"/>
  <c r="G38" i="4" s="1"/>
  <c r="H38" i="4" s="1"/>
  <c r="J38" i="4" s="1"/>
  <c r="P23" i="2"/>
  <c r="G23" i="4" s="1"/>
  <c r="H23" i="4" s="1"/>
  <c r="J23" i="4" s="1"/>
  <c r="K34" i="1"/>
  <c r="P34" i="1" s="1"/>
  <c r="G34" i="3" s="1"/>
  <c r="P16" i="1"/>
  <c r="G16" i="3" s="1"/>
  <c r="G108" i="3"/>
  <c r="M32" i="1"/>
  <c r="P32" i="1" s="1"/>
  <c r="G32" i="3" s="1"/>
  <c r="P12" i="1"/>
  <c r="G12" i="3" s="1"/>
  <c r="N26" i="1"/>
  <c r="A12" i="4"/>
  <c r="A30" i="4" s="1"/>
  <c r="A30" i="3"/>
  <c r="K26" i="1"/>
  <c r="O26" i="2"/>
  <c r="P35" i="2"/>
  <c r="G35" i="4" s="1"/>
  <c r="H35" i="4" s="1"/>
  <c r="J35" i="4" s="1"/>
  <c r="I44" i="3"/>
  <c r="N26" i="2"/>
  <c r="L61" i="2"/>
  <c r="P59" i="2"/>
  <c r="P22" i="2"/>
  <c r="G22" i="4" s="1"/>
  <c r="H22" i="4" s="1"/>
  <c r="J22" i="4" s="1"/>
  <c r="K40" i="2"/>
  <c r="P40" i="2" s="1"/>
  <c r="G40" i="4" s="1"/>
  <c r="H40" i="4" s="1"/>
  <c r="J40" i="4" s="1"/>
  <c r="L26" i="2"/>
  <c r="P11" i="2"/>
  <c r="O44" i="1"/>
  <c r="P25" i="2"/>
  <c r="G25" i="4" s="1"/>
  <c r="H25" i="4" s="1"/>
  <c r="J25" i="4" s="1"/>
  <c r="P24" i="2"/>
  <c r="G24" i="4" s="1"/>
  <c r="H24" i="4" s="1"/>
  <c r="J24" i="4" s="1"/>
  <c r="P13" i="2"/>
  <c r="G13" i="4" s="1"/>
  <c r="H13" i="4" s="1"/>
  <c r="J13" i="4" s="1"/>
  <c r="K30" i="2"/>
  <c r="P30" i="2" s="1"/>
  <c r="G30" i="4" s="1"/>
  <c r="H30" i="4" s="1"/>
  <c r="J30" i="4" s="1"/>
  <c r="N44" i="1"/>
  <c r="L33" i="2"/>
  <c r="P33" i="2" s="1"/>
  <c r="G33" i="4" s="1"/>
  <c r="H33" i="4" s="1"/>
  <c r="J33" i="4" s="1"/>
  <c r="K42" i="2"/>
  <c r="P42" i="2" s="1"/>
  <c r="G42" i="4" s="1"/>
  <c r="H42" i="4" s="1"/>
  <c r="J42" i="4" s="1"/>
  <c r="K39" i="2"/>
  <c r="P39" i="2" s="1"/>
  <c r="G39" i="4" s="1"/>
  <c r="H39" i="4" s="1"/>
  <c r="J39" i="4" s="1"/>
  <c r="G92" i="3"/>
  <c r="P95" i="1"/>
  <c r="G95" i="3" s="1"/>
  <c r="K26" i="2"/>
  <c r="A16" i="4"/>
  <c r="A34" i="4" s="1"/>
  <c r="A34" i="3"/>
  <c r="O29" i="2"/>
  <c r="O44" i="2" s="1"/>
  <c r="O46" i="2" s="1"/>
  <c r="P20" i="1"/>
  <c r="G20" i="3" s="1"/>
  <c r="A20" i="4"/>
  <c r="A38" i="4" s="1"/>
  <c r="A38" i="3"/>
  <c r="M26" i="1"/>
  <c r="L68" i="2"/>
  <c r="P64" i="2"/>
  <c r="H105" i="3"/>
  <c r="P60" i="2"/>
  <c r="G60" i="4" s="1"/>
  <c r="P66" i="2"/>
  <c r="G66" i="4" s="1"/>
  <c r="M68" i="2"/>
  <c r="P29" i="1"/>
  <c r="M37" i="2"/>
  <c r="P37" i="2" s="1"/>
  <c r="G37" i="4" s="1"/>
  <c r="H37" i="4" s="1"/>
  <c r="J37" i="4" s="1"/>
  <c r="K43" i="2"/>
  <c r="P43" i="2" s="1"/>
  <c r="G43" i="4" s="1"/>
  <c r="H43" i="4" s="1"/>
  <c r="J43" i="4" s="1"/>
  <c r="P83" i="1"/>
  <c r="G83" i="3" s="1"/>
  <c r="G11" i="3"/>
  <c r="A18" i="4"/>
  <c r="A36" i="4" s="1"/>
  <c r="A36" i="3"/>
  <c r="A14" i="4"/>
  <c r="A32" i="4" s="1"/>
  <c r="A32" i="3"/>
  <c r="N29" i="2"/>
  <c r="N44" i="2" s="1"/>
  <c r="L29" i="2"/>
  <c r="P61" i="1"/>
  <c r="G61" i="3" s="1"/>
  <c r="O78" i="2" l="1"/>
  <c r="O84" i="2" s="1"/>
  <c r="O80" i="2" s="1"/>
  <c r="O82" i="2" s="1"/>
  <c r="O113" i="1" s="1"/>
  <c r="O114" i="1" s="1"/>
  <c r="H68" i="4"/>
  <c r="K68" i="4" s="1"/>
  <c r="L46" i="1"/>
  <c r="L99" i="1" s="1"/>
  <c r="K44" i="1"/>
  <c r="K46" i="1" s="1"/>
  <c r="O46" i="1"/>
  <c r="O99" i="1" s="1"/>
  <c r="O107" i="1" s="1"/>
  <c r="Q61" i="2"/>
  <c r="N46" i="1"/>
  <c r="N99" i="1" s="1"/>
  <c r="M44" i="1"/>
  <c r="M46" i="1" s="1"/>
  <c r="M99" i="1" s="1"/>
  <c r="M107" i="1" s="1"/>
  <c r="Q68" i="2"/>
  <c r="L44" i="2"/>
  <c r="L46" i="2" s="1"/>
  <c r="L78" i="2" s="1"/>
  <c r="L84" i="2" s="1"/>
  <c r="L80" i="2" s="1"/>
  <c r="L82" i="2" s="1"/>
  <c r="L113" i="1" s="1"/>
  <c r="L114" i="1" s="1"/>
  <c r="Q26" i="1"/>
  <c r="M44" i="2"/>
  <c r="M46" i="2" s="1"/>
  <c r="M78" i="2" s="1"/>
  <c r="I46" i="3"/>
  <c r="K44" i="3"/>
  <c r="G64" i="4"/>
  <c r="P68" i="2"/>
  <c r="G68" i="4" s="1"/>
  <c r="K44" i="2"/>
  <c r="N46" i="2"/>
  <c r="N78" i="2" s="1"/>
  <c r="G29" i="3"/>
  <c r="P44" i="1"/>
  <c r="P29" i="2"/>
  <c r="P26" i="1"/>
  <c r="G26" i="3" s="1"/>
  <c r="H101" i="3"/>
  <c r="Q26" i="2"/>
  <c r="G11" i="4"/>
  <c r="H11" i="4" s="1"/>
  <c r="P26" i="2"/>
  <c r="G26" i="4" s="1"/>
  <c r="G59" i="4"/>
  <c r="P61" i="2"/>
  <c r="G61" i="4" s="1"/>
  <c r="N105" i="1" l="1"/>
  <c r="N108" i="1" s="1"/>
  <c r="N107" i="1"/>
  <c r="L105" i="1"/>
  <c r="L108" i="1" s="1"/>
  <c r="L107" i="1"/>
  <c r="O105" i="1"/>
  <c r="O108" i="1" s="1"/>
  <c r="O101" i="1" s="1"/>
  <c r="O103" i="1" s="1"/>
  <c r="O116" i="1" s="1"/>
  <c r="M105" i="1"/>
  <c r="M108" i="1" s="1"/>
  <c r="Q44" i="1"/>
  <c r="Q44" i="2"/>
  <c r="K46" i="2"/>
  <c r="H26" i="4"/>
  <c r="K26" i="4" s="1"/>
  <c r="J11" i="4"/>
  <c r="J26" i="4" s="1"/>
  <c r="G29" i="4"/>
  <c r="H29" i="4" s="1"/>
  <c r="P44" i="2"/>
  <c r="H103" i="3"/>
  <c r="I99" i="3"/>
  <c r="K46" i="3"/>
  <c r="G44" i="3"/>
  <c r="P46" i="1"/>
  <c r="Q46" i="1"/>
  <c r="K99" i="1"/>
  <c r="K107" i="1" s="1"/>
  <c r="N84" i="2"/>
  <c r="N80" i="2" s="1"/>
  <c r="N82" i="2" s="1"/>
  <c r="N113" i="1" s="1"/>
  <c r="N114" i="1" s="1"/>
  <c r="M84" i="2"/>
  <c r="M80" i="2" s="1"/>
  <c r="M82" i="2" s="1"/>
  <c r="M113" i="1" s="1"/>
  <c r="M114" i="1" s="1"/>
  <c r="N101" i="1" l="1"/>
  <c r="N103" i="1" s="1"/>
  <c r="N109" i="1" s="1"/>
  <c r="L101" i="1"/>
  <c r="L103" i="1" s="1"/>
  <c r="L109" i="1" s="1"/>
  <c r="M101" i="1"/>
  <c r="M103" i="1" s="1"/>
  <c r="M116" i="1" s="1"/>
  <c r="G44" i="4"/>
  <c r="P46" i="2"/>
  <c r="H44" i="4"/>
  <c r="J29" i="4"/>
  <c r="J44" i="4" s="1"/>
  <c r="J46" i="4" s="1"/>
  <c r="K78" i="2"/>
  <c r="Q46" i="2"/>
  <c r="G46" i="3"/>
  <c r="Q99" i="1"/>
  <c r="P99" i="1"/>
  <c r="K105" i="1"/>
  <c r="I105" i="3"/>
  <c r="J99" i="3"/>
  <c r="O109" i="1"/>
  <c r="N116" i="1" l="1"/>
  <c r="L116" i="1"/>
  <c r="I101" i="3"/>
  <c r="J105" i="3"/>
  <c r="K101" i="3" s="1"/>
  <c r="M109" i="1"/>
  <c r="K44" i="4"/>
  <c r="H46" i="4"/>
  <c r="K105" i="3"/>
  <c r="G99" i="3"/>
  <c r="Q105" i="1"/>
  <c r="G46" i="4"/>
  <c r="Q78" i="2"/>
  <c r="K108" i="1"/>
  <c r="P105" i="1"/>
  <c r="P107" i="1"/>
  <c r="K84" i="2"/>
  <c r="P78" i="2"/>
  <c r="P108" i="1" l="1"/>
  <c r="K101" i="1"/>
  <c r="P101" i="1" s="1"/>
  <c r="G78" i="4"/>
  <c r="Q84" i="2"/>
  <c r="Q80" i="2" s="1"/>
  <c r="Q82" i="2" s="1"/>
  <c r="G105" i="3"/>
  <c r="Q101" i="1"/>
  <c r="P84" i="2"/>
  <c r="G84" i="4" s="1"/>
  <c r="K80" i="2"/>
  <c r="H78" i="4"/>
  <c r="K46" i="4"/>
  <c r="K78" i="4" s="1"/>
  <c r="J101" i="3"/>
  <c r="K103" i="3" s="1"/>
  <c r="I103" i="3"/>
  <c r="K103" i="1" l="1"/>
  <c r="K109" i="1" s="1"/>
  <c r="K84" i="4"/>
  <c r="K80" i="4" s="1"/>
  <c r="K82" i="4" s="1"/>
  <c r="J78" i="4"/>
  <c r="H84" i="4"/>
  <c r="G101" i="3"/>
  <c r="Q103" i="1"/>
  <c r="I112" i="3"/>
  <c r="J103" i="3"/>
  <c r="P80" i="2"/>
  <c r="G80" i="4" s="1"/>
  <c r="K82" i="2"/>
  <c r="P103" i="1" l="1"/>
  <c r="P109" i="1" s="1"/>
  <c r="P82" i="2"/>
  <c r="G82" i="4" s="1"/>
  <c r="K113" i="1"/>
  <c r="J84" i="4"/>
  <c r="H80" i="4"/>
  <c r="G103" i="3" l="1"/>
  <c r="P113" i="1"/>
  <c r="K114" i="1"/>
  <c r="J80" i="4"/>
  <c r="H82" i="4"/>
  <c r="H109" i="3" l="1"/>
  <c r="J82" i="4"/>
  <c r="P114" i="1"/>
  <c r="K116" i="1"/>
  <c r="P116" i="1" s="1"/>
  <c r="G109" i="3"/>
  <c r="Q114" i="1"/>
  <c r="G110" i="3" l="1"/>
  <c r="G112" i="3" s="1"/>
  <c r="P117" i="1"/>
  <c r="Q116" i="1"/>
  <c r="H110" i="3"/>
  <c r="J109" i="3"/>
  <c r="K110" i="3" s="1"/>
  <c r="J110" i="3" l="1"/>
  <c r="H112" i="3"/>
  <c r="J112" i="3" s="1"/>
  <c r="J113" i="3" l="1"/>
  <c r="K112" i="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0000-000001000000}">
      <text>
        <r>
          <rPr>
            <sz val="11"/>
            <color rgb="FF000000"/>
            <rFont val="Calibri"/>
            <family val="2"/>
          </rPr>
          <t>Robert Lapointe:
Enter total number of budget years.</t>
        </r>
      </text>
    </comment>
    <comment ref="C10" authorId="0" shapeId="0" xr:uid="{00000000-0006-0000-0000-000002000000}">
      <text>
        <r>
          <rPr>
            <sz val="11"/>
            <color rgb="FF000000"/>
            <rFont val="Calibri"/>
            <family val="2"/>
          </rPr>
          <t>Robert Lapointe:
Enter "Academic", "Summer", "Staff', or "Student."</t>
        </r>
      </text>
    </comment>
    <comment ref="E82" authorId="0" shapeId="0" xr:uid="{00000000-0006-0000-0000-000003000000}">
      <text>
        <r>
          <rPr>
            <sz val="11"/>
            <color rgb="FF000000"/>
            <rFont val="Calibri"/>
            <family val="2"/>
          </rPr>
          <t>List Number of credits for ALL students</t>
        </r>
      </text>
    </comment>
    <comment ref="A113" authorId="0" shapeId="0" xr:uid="{00000000-0006-0000-0000-000004000000}">
      <text>
        <r>
          <rPr>
            <sz val="11"/>
            <color rgb="FF000000"/>
            <rFont val="Calibri"/>
            <family val="2"/>
          </rPr>
          <t>Robert Lapointe:
Enter other cost share information on the Cost Share Tab</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0100-000001000000}">
      <text>
        <r>
          <rPr>
            <sz val="11"/>
            <color rgb="FF000000"/>
            <rFont val="Calibri"/>
            <family val="2"/>
          </rPr>
          <t>Robert Lapointe:
Enter total number of budget years.</t>
        </r>
      </text>
    </comment>
    <comment ref="C10" authorId="0" shapeId="0" xr:uid="{00000000-0006-0000-0100-000002000000}">
      <text>
        <r>
          <rPr>
            <sz val="11"/>
            <color rgb="FF000000"/>
            <rFont val="Calibri"/>
            <family val="2"/>
          </rPr>
          <t>Robert Lapointe:
Enter "Academic", "Summer", "Staff', or "Student."</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0200-000001000000}">
      <text>
        <r>
          <rPr>
            <sz val="11"/>
            <color rgb="FF000000"/>
            <rFont val="Calibri"/>
            <family val="2"/>
          </rPr>
          <t>Robert Lapointe:
Enter total number of budget years.</t>
        </r>
      </text>
    </comment>
    <comment ref="C10" authorId="0" shapeId="0" xr:uid="{00000000-0006-0000-0200-000002000000}">
      <text>
        <r>
          <rPr>
            <sz val="11"/>
            <color rgb="FF000000"/>
            <rFont val="Calibri"/>
            <family val="2"/>
          </rPr>
          <t>Robert Lapointe:
Enter "Academic", "Summer", "Staff', or "Student."</t>
        </r>
      </text>
    </comment>
    <comment ref="E82" authorId="0" shapeId="0" xr:uid="{00000000-0006-0000-0200-000003000000}">
      <text>
        <r>
          <rPr>
            <sz val="11"/>
            <color rgb="FF000000"/>
            <rFont val="Calibri"/>
            <family val="2"/>
          </rPr>
          <t>List Number of credits for ALL students</t>
        </r>
      </text>
    </comment>
    <comment ref="A109" authorId="0" shapeId="0" xr:uid="{00000000-0006-0000-0200-000004000000}">
      <text>
        <r>
          <rPr>
            <sz val="11"/>
            <color rgb="FF000000"/>
            <rFont val="Calibri"/>
            <family val="2"/>
          </rPr>
          <t>Robert Lapointe:
Enter other cost share information on the Cost Share Tab</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
  </authors>
  <commentList>
    <comment ref="B6" authorId="0" shapeId="0" xr:uid="{00000000-0006-0000-0300-000001000000}">
      <text>
        <r>
          <rPr>
            <sz val="11"/>
            <color rgb="FF000000"/>
            <rFont val="Calibri"/>
            <family val="2"/>
          </rPr>
          <t>Robert Lapointe:
Enter total number of budget years.</t>
        </r>
      </text>
    </comment>
    <comment ref="C10" authorId="0" shapeId="0" xr:uid="{00000000-0006-0000-0300-000002000000}">
      <text>
        <r>
          <rPr>
            <sz val="11"/>
            <color rgb="FF000000"/>
            <rFont val="Calibri"/>
            <family val="2"/>
          </rPr>
          <t>Robert Lapointe:
Enter "Academic", "Summer", "Staff', or "Student."</t>
        </r>
      </text>
    </comment>
  </commentList>
</comments>
</file>

<file path=xl/sharedStrings.xml><?xml version="1.0" encoding="utf-8"?>
<sst xmlns="http://schemas.openxmlformats.org/spreadsheetml/2006/main" count="495" uniqueCount="161">
  <si>
    <t>PI Name:</t>
  </si>
  <si>
    <t>Kuali #</t>
  </si>
  <si>
    <t>Solicitation:</t>
  </si>
  <si>
    <t>USDA Limits IDC to 30% of Fed Share</t>
  </si>
  <si>
    <t>IDC Rate (TYPE MTDC)</t>
  </si>
  <si>
    <r>
      <rPr>
        <b/>
        <sz val="11"/>
        <color rgb="FF000000"/>
        <rFont val="Calibri"/>
      </rPr>
      <t xml:space="preserve">FRINGE BENEFIT RATES (6/1/26 - 5/31/27) </t>
    </r>
    <r>
      <rPr>
        <b/>
        <sz val="11"/>
        <color rgb="FFFF0000"/>
        <rFont val="Calibri"/>
      </rPr>
      <t>projected</t>
    </r>
    <r>
      <rPr>
        <b/>
        <sz val="11"/>
        <color rgb="FF000000"/>
        <rFont val="Calibri"/>
      </rPr>
      <t xml:space="preserve"> ****</t>
    </r>
  </si>
  <si>
    <t>(see note in cell A130)</t>
  </si>
  <si>
    <t>Inflation Rate</t>
  </si>
  <si>
    <t>Academic</t>
  </si>
  <si>
    <t>Staff</t>
  </si>
  <si>
    <t>Number of Budget Years</t>
  </si>
  <si>
    <t>Summer</t>
  </si>
  <si>
    <t>Student</t>
  </si>
  <si>
    <t>Acad. Appt.  (Months)</t>
  </si>
  <si>
    <t>No. of Months Year 1</t>
  </si>
  <si>
    <t>No. of Months Year 2</t>
  </si>
  <si>
    <t>No. of Months Year 3</t>
  </si>
  <si>
    <t>No. of Months Year 4</t>
  </si>
  <si>
    <t>No. of Months Year 5</t>
  </si>
  <si>
    <t>SALARIES &amp; WAGES</t>
  </si>
  <si>
    <t>Year</t>
  </si>
  <si>
    <t>TOTAL BUDGET</t>
  </si>
  <si>
    <t>Name</t>
  </si>
  <si>
    <t>Role</t>
  </si>
  <si>
    <t>Fringe Type</t>
  </si>
  <si>
    <t>Base Salary</t>
  </si>
  <si>
    <t>Check Sum</t>
  </si>
  <si>
    <t>PI</t>
  </si>
  <si>
    <t>Co-PI 1</t>
  </si>
  <si>
    <t>Co-PI 2</t>
  </si>
  <si>
    <t>Co-PI 3</t>
  </si>
  <si>
    <t>Co-PI 4</t>
  </si>
  <si>
    <t>Post-doc</t>
  </si>
  <si>
    <t>Grad Student</t>
  </si>
  <si>
    <t>UG Student</t>
  </si>
  <si>
    <t>TOTAL SALARIES &amp; WAGES</t>
  </si>
  <si>
    <t>FRINGE BENEFITS</t>
  </si>
  <si>
    <t>YEAR 1</t>
  </si>
  <si>
    <t>YEAR 2</t>
  </si>
  <si>
    <t>YEAR 3</t>
  </si>
  <si>
    <t>YEAR 4</t>
  </si>
  <si>
    <t>YEAR 5</t>
  </si>
  <si>
    <t>TOTAL</t>
  </si>
  <si>
    <t>TOTAL FRINGE BENEFITS</t>
  </si>
  <si>
    <t>TOTAL PERSONNEL</t>
  </si>
  <si>
    <t>CONSULTANT COSTS</t>
  </si>
  <si>
    <t>(A Letter of Support (include the rate/charge for consulting services) is required from each Consultant)</t>
  </si>
  <si>
    <t>Consultant 1</t>
  </si>
  <si>
    <t>Consultant 2</t>
  </si>
  <si>
    <t>TOTAL CONSULTANT COSTS</t>
  </si>
  <si>
    <t>EQUIPMENT/CAP SOFTWARE</t>
  </si>
  <si>
    <t xml:space="preserve">(&gt;= $2,500 for each item; includes capital software; software &gt;= $2,500) </t>
  </si>
  <si>
    <t>Item 1</t>
  </si>
  <si>
    <t>please list details</t>
  </si>
  <si>
    <t>Item 2</t>
  </si>
  <si>
    <t>TOTAL EQUIPMENT COSTS</t>
  </si>
  <si>
    <r>
      <rPr>
        <b/>
        <sz val="11"/>
        <rFont val="Calibri"/>
        <family val="2"/>
      </rPr>
      <t>TRAVEL COSTS</t>
    </r>
    <r>
      <rPr>
        <sz val="11"/>
        <color rgb="FF0000FF"/>
        <rFont val="Calibri"/>
        <family val="2"/>
      </rPr>
      <t xml:space="preserve">      (IIT Policy / Federal Regulations: http://www.iit.edu/grant_contract_accounting/sponsored_project_travel.shtml) </t>
    </r>
  </si>
  <si>
    <t>Domestic Travel</t>
  </si>
  <si>
    <t>International Travel</t>
  </si>
  <si>
    <t>For grants using federal funds, a US carrier must be used.</t>
  </si>
  <si>
    <t>TOTAL TRAVEL COSTS</t>
  </si>
  <si>
    <t>PARTICIPANT COSTS</t>
  </si>
  <si>
    <t>(NOTE: This Category is NOT for Student Support or Human Subject costs)</t>
  </si>
  <si>
    <t>Tuition</t>
  </si>
  <si>
    <t>Stipends</t>
  </si>
  <si>
    <t>Travel</t>
  </si>
  <si>
    <t>Subsistence</t>
  </si>
  <si>
    <t>Other</t>
  </si>
  <si>
    <t>TOTAL PARTICIPANT COSTS</t>
  </si>
  <si>
    <t xml:space="preserve">Number of Participants </t>
  </si>
  <si>
    <t>OTHER DIRECT COSTS</t>
  </si>
  <si>
    <t>Materials &amp; Supplies</t>
  </si>
  <si>
    <t>(includes software &lt; $2,500)</t>
  </si>
  <si>
    <t>Publication Costs</t>
  </si>
  <si>
    <t>Human Subjects</t>
  </si>
  <si>
    <t>Animal Subjects</t>
  </si>
  <si>
    <t xml:space="preserve">current costs (http://www.iit.edu/research/services/orcpd/docs/animal_rates.pdf) </t>
  </si>
  <si>
    <t>ADP / Computer Services</t>
  </si>
  <si>
    <t>User Fees</t>
  </si>
  <si>
    <t>Alterations and Renovations or Equipment or Facility Rental</t>
  </si>
  <si>
    <t>Other:</t>
  </si>
  <si>
    <t>Graduate Student Tuition</t>
  </si>
  <si>
    <t>Rate***</t>
  </si>
  <si>
    <t>Credits</t>
  </si>
  <si>
    <t>TOTAL OTHER DIRECT COSTS</t>
  </si>
  <si>
    <t>SUBCONTRACT(S)</t>
  </si>
  <si>
    <t>( A Statement of Work, Detailed Budget, and Consortium Letter are required from each Subcontractor)</t>
  </si>
  <si>
    <t>Subcontractor 1</t>
  </si>
  <si>
    <t>Subcontractor 2</t>
  </si>
  <si>
    <t>Subcontractor 3</t>
  </si>
  <si>
    <t>TOTAL SUBCONTRACT COSTS</t>
  </si>
  <si>
    <t>(If no federally negotiated IDC rate agreement, 10% MTDC De Minimis F&amp;A rate per 2 CFR 200)</t>
  </si>
  <si>
    <t>IIT IDC on subcontractor costs (IDC charged on the first $25,000 of each subcontract)</t>
  </si>
  <si>
    <t>TOTAL SUBCONTRACT IDC</t>
  </si>
  <si>
    <t>TOTAL DIRECT COSTS</t>
  </si>
  <si>
    <t>INDIRECT COSTS (TYPE MTDC)</t>
  </si>
  <si>
    <t>TOTAL REQUEST FROM FUNDING AGENCY</t>
  </si>
  <si>
    <t>IDC Base</t>
  </si>
  <si>
    <t xml:space="preserve">USDA limits IDC to lesser of negotiated rate or 30% of Federal Share. </t>
  </si>
  <si>
    <t>Max IDC</t>
  </si>
  <si>
    <t>IIT Rate</t>
  </si>
  <si>
    <r>
      <t xml:space="preserve">COST SHARE           </t>
    </r>
    <r>
      <rPr>
        <b/>
        <sz val="11"/>
        <color rgb="FFFF0000"/>
        <rFont val="Calibri"/>
        <family val="2"/>
      </rPr>
      <t>(ALL COST SHARE INCLUDING IIT TUITION COST SHARE IS SUBJECT TO APPROVAL OF THE APPROPRIATE DEAN)</t>
    </r>
  </si>
  <si>
    <t>IIT (Tuition Match)*</t>
  </si>
  <si>
    <t>Rate</t>
  </si>
  <si>
    <t>Other Cost Share**</t>
  </si>
  <si>
    <t>TOTAL COST SHARE</t>
  </si>
  <si>
    <t>TOTAL PROJECT BUDGET (including cost share)</t>
  </si>
  <si>
    <t>Cost Share %</t>
  </si>
  <si>
    <t>* IIT Tuition Match (not included in Total Request from Funding Agency above)</t>
  </si>
  <si>
    <t>IIT will cost share 1/2 tuition costs on PhD students where the project is charged the negotiated indirect costs rate (except FDA) AND where each graduate student is paid a minimum stipend of $29,264 / year ($2,447) / month) in FY 2027 (starting 6/1/2026).
UG Stipend Min stipend/hr ratein FY 2027 is $17,732. Chicago Min Wage on 7/1/2026 = $17.05 (17.05 x 1040 = 17,743)</t>
  </si>
  <si>
    <t>** For other cost share, a detailed budget and a statement of where the cost share is coming from is required. If from an IIT account, an account number must be provided (use Cost Share Tab)</t>
  </si>
  <si>
    <t xml:space="preserve">***  Tuition rate for Armour College of Engineering, Lewis College of Human Sciences, College of Science, and School of Applied Technology. Review current information on tuition and fees at IIT's Chicago-Kent College of Law, College of Architecture, Institute of Design, or Stuart School of Business websites. </t>
  </si>
  <si>
    <t>Indirect costs are not charged on Equipment, Participant Support, Rental Fee or Tuition for grants using approved indirect cost rates</t>
  </si>
  <si>
    <t>For subcontracts, indirect costs are charged on the first $25,000 of EACH subcontract.</t>
  </si>
  <si>
    <t>The indirect cost rates for work performed on campus are : 55% for federally supported projects and 60% for industry supported projects</t>
  </si>
  <si>
    <t>The indirect cost rates for work performed off campus are: 24% for federally supported projects and 30% for industry supported projects</t>
  </si>
  <si>
    <t>USE THIS LANGUAGE FOR BUDGET JUSTIFICATIONS:</t>
  </si>
  <si>
    <t>Fringe benefit rates are based on prior actual costs.  Receipt of the FY 2027 Illinois Tech NICRA has been delayed. For budget planning purposes Illinois Tech is using the following expected FY 2027 fringe benefit rates: faculty academic salaries, 27.0%; faculty summer and part-time salaries, 7.6%; staff salaries, 29.8% and student stipends 0.0%.</t>
  </si>
  <si>
    <t>OSRP #</t>
  </si>
  <si>
    <t>FRINGE BENEFIT RATES</t>
  </si>
  <si>
    <t>COST SHARE ACCOUNT NUMBER</t>
  </si>
  <si>
    <t>Acad. Appt. Months</t>
  </si>
  <si>
    <t>(A Letter of Support is required from each Consultant)</t>
  </si>
  <si>
    <t>▲ EQUIPMENT</t>
  </si>
  <si>
    <t>(over $2,500) General use computers are not considered equipment)</t>
  </si>
  <si>
    <t>TRAVEL COSTS</t>
  </si>
  <si>
    <t>Materials and Supplies</t>
  </si>
  <si>
    <t>Other 1: Please provide details</t>
  </si>
  <si>
    <t>Other 2: Please provide details</t>
  </si>
  <si>
    <r>
      <t>▲</t>
    </r>
    <r>
      <rPr>
        <b/>
        <sz val="11"/>
        <color rgb="FF1F497D"/>
        <rFont val="Calibri"/>
        <family val="2"/>
      </rPr>
      <t xml:space="preserve"> DEPT</t>
    </r>
    <r>
      <rPr>
        <sz val="11"/>
        <color rgb="FF1F497D"/>
        <rFont val="Calibri"/>
        <family val="2"/>
      </rPr>
      <t xml:space="preserve"> GS Tuition (not standard IIT c/s)</t>
    </r>
  </si>
  <si>
    <t>COST SHARE</t>
  </si>
  <si>
    <t>▲ Indirect costs are not charged on Equipment, or Tuition for grants carrying full indirect costs</t>
  </si>
  <si>
    <t>OSRP#</t>
  </si>
  <si>
    <t>Enter Current FRINGE BENEFIT RATES</t>
  </si>
  <si>
    <t>Effort 
Re-budget</t>
  </si>
  <si>
    <t>Original TL Budget</t>
  </si>
  <si>
    <t>TL EXP to Date</t>
  </si>
  <si>
    <t>REV Budget</t>
  </si>
  <si>
    <t>TL BUDGET REV</t>
  </si>
  <si>
    <t>TBD</t>
  </si>
  <si>
    <t>Original</t>
  </si>
  <si>
    <t>Exp</t>
  </si>
  <si>
    <t>Re-Bud</t>
  </si>
  <si>
    <t>TL REV</t>
  </si>
  <si>
    <t>▲ EQUIPMENT/CAP SOFTWARE</t>
  </si>
  <si>
    <t>(&gt;= $2,500 for each item; &gt;=25K Capital Software) General use computers are not considered equipment)</t>
  </si>
  <si>
    <t>▲ PARTICIPANT COSTS</t>
  </si>
  <si>
    <t>(NOTE: This Category is NOT for Student Support)</t>
  </si>
  <si>
    <t>(includes software &lt; $25K)</t>
  </si>
  <si>
    <t>Other (please list details below)</t>
  </si>
  <si>
    <t>▲ Graduate Student Tuition*</t>
  </si>
  <si>
    <t>▼ SUBCONTRACT(S)</t>
  </si>
  <si>
    <t>SUBCONTRACT IDC</t>
  </si>
  <si>
    <t>(Charged on the first $25,000 of each subcontract)</t>
  </si>
  <si>
    <t>Check to see if IDC was taken already; if not include</t>
  </si>
  <si>
    <t>IIT will cost share 1/2 tuition costs on all graduate students where the project is charged the full on-site indirect costs rate (53% federal, 60% non-federal) AND where each graduate student is paid a minimum stipend of $21,600 / year ($1,800 / month) in FY 2016</t>
  </si>
  <si>
    <t>IIT will cost share 1/4 tuition costs on the second and subsequent graduate students where the project is charged less than the full on-site indirect costs rate AND where the graduate student are paid the minimum stipend above.</t>
  </si>
  <si>
    <t>▲ Indirect costs are not charged on Equipment, Participant Support, User Fees or Tuition for grants carrying full indirect costs</t>
  </si>
  <si>
    <t>▼ For subcontracts, indirect costs are charged on the first $25,000 of EACH subcontract.</t>
  </si>
  <si>
    <t>The indirect cost rates for work performed on campus are : 53% for federally supported projects and 60% for industry supported projects</t>
  </si>
  <si>
    <t>Effort Re-budget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</si>
</sst>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_(* #,##0_);_(* \(#,##0\);_(* &quot;-&quot;??_);_(@_)"/>
    <numFmt numFmtId="165" formatCode="0.0%"/>
    <numFmt numFmtId="166" formatCode="0.0"/>
    <numFmt numFmtId="167" formatCode="_(* #,##0.0_);_(* \(#,##0.0\);_(* &quot;-&quot;??_);_(@_)"/>
  </numFmts>
  <fonts count="24">
    <font>
      <sz val="11"/>
      <color rgb="FF000000"/>
      <name val="Calibri"/>
    </font>
    <font>
      <sz val="11"/>
      <name val="Calibri"/>
      <family val="2"/>
    </font>
    <font>
      <b/>
      <sz val="11"/>
      <color rgb="FF000000"/>
      <name val="Calibri"/>
      <family val="2"/>
    </font>
    <font>
      <b/>
      <sz val="11"/>
      <color rgb="FF974806"/>
      <name val="Calibri"/>
      <family val="2"/>
    </font>
    <font>
      <sz val="11"/>
      <color rgb="FF974806"/>
      <name val="Calibri"/>
      <family val="2"/>
    </font>
    <font>
      <sz val="10"/>
      <color rgb="FF000000"/>
      <name val="Calibri"/>
      <family val="2"/>
    </font>
    <font>
      <b/>
      <sz val="8"/>
      <color rgb="FF000000"/>
      <name val="Calibri"/>
      <family val="2"/>
    </font>
    <font>
      <b/>
      <sz val="10"/>
      <color rgb="FF1F497D"/>
      <name val="Calibri"/>
      <family val="2"/>
    </font>
    <font>
      <sz val="11"/>
      <color rgb="FF1F497D"/>
      <name val="Calibri"/>
      <family val="2"/>
    </font>
    <font>
      <i/>
      <sz val="11"/>
      <color rgb="FF1F497D"/>
      <name val="Calibri"/>
      <family val="2"/>
    </font>
    <font>
      <b/>
      <sz val="11"/>
      <color rgb="FF1F497D"/>
      <name val="Calibri"/>
      <family val="2"/>
    </font>
    <font>
      <u/>
      <sz val="11"/>
      <color rgb="FF0000FF"/>
      <name val="Calibri"/>
      <family val="2"/>
    </font>
    <font>
      <i/>
      <sz val="11"/>
      <color rgb="FF000000"/>
      <name val="Calibri"/>
      <family val="2"/>
    </font>
    <font>
      <b/>
      <sz val="11"/>
      <color rgb="FF808080"/>
      <name val="Calibri"/>
      <family val="2"/>
    </font>
    <font>
      <b/>
      <sz val="11"/>
      <name val="Calibri"/>
      <family val="2"/>
    </font>
    <font>
      <b/>
      <i/>
      <sz val="11"/>
      <color rgb="FF000000"/>
      <name val="Calibri"/>
      <family val="2"/>
    </font>
    <font>
      <sz val="11"/>
      <color rgb="FF0000FF"/>
      <name val="Calibri"/>
      <family val="2"/>
    </font>
    <font>
      <b/>
      <sz val="11"/>
      <color rgb="FFFF0000"/>
      <name val="Calibri"/>
      <family val="2"/>
    </font>
    <font>
      <sz val="11"/>
      <color rgb="FF000000"/>
      <name val="Calibri"/>
      <family val="2"/>
    </font>
    <font>
      <sz val="11"/>
      <color rgb="FF000000"/>
      <name val="Calibri"/>
    </font>
    <font>
      <b/>
      <sz val="11"/>
      <color theme="1"/>
      <name val="Calibri"/>
      <family val="2"/>
      <scheme val="minor"/>
    </font>
    <font>
      <b/>
      <sz val="11"/>
      <color rgb="FF000000"/>
      <name val="Calibri"/>
    </font>
    <font>
      <b/>
      <sz val="11"/>
      <color rgb="FFFF0000"/>
      <name val="Calibri"/>
    </font>
    <font>
      <sz val="11"/>
      <color theme="1"/>
      <name val="Calibri"/>
      <family val="2"/>
      <scheme val="minor"/>
    </font>
  </fonts>
  <fills count="12">
    <fill>
      <patternFill patternType="none"/>
    </fill>
    <fill>
      <patternFill patternType="gray125"/>
    </fill>
    <fill>
      <patternFill patternType="solid">
        <fgColor rgb="FFD6E3BC"/>
        <bgColor rgb="FFD6E3BC"/>
      </patternFill>
    </fill>
    <fill>
      <patternFill patternType="solid">
        <fgColor rgb="FFC6D9F0"/>
        <bgColor rgb="FFC6D9F0"/>
      </patternFill>
    </fill>
    <fill>
      <patternFill patternType="solid">
        <fgColor rgb="FFC0C0C0"/>
        <bgColor rgb="FFC0C0C0"/>
      </patternFill>
    </fill>
    <fill>
      <patternFill patternType="solid">
        <fgColor rgb="FFFBD4B4"/>
        <bgColor rgb="FFFBD4B4"/>
      </patternFill>
    </fill>
    <fill>
      <patternFill patternType="solid">
        <fgColor rgb="FFFFFF99"/>
        <bgColor rgb="FFFFFF99"/>
      </patternFill>
    </fill>
    <fill>
      <patternFill patternType="solid">
        <fgColor rgb="FFD8D8D8"/>
        <bgColor rgb="FFD8D8D8"/>
      </patternFill>
    </fill>
    <fill>
      <patternFill patternType="solid">
        <fgColor rgb="FFFFFF00"/>
        <bgColor rgb="FFFFFF00"/>
      </patternFill>
    </fill>
    <fill>
      <patternFill patternType="solid">
        <fgColor rgb="FFDAEEF3"/>
        <bgColor rgb="FFDAEEF3"/>
      </patternFill>
    </fill>
    <fill>
      <patternFill patternType="solid">
        <fgColor rgb="FFE5B8B7"/>
        <bgColor rgb="FFE5B8B7"/>
      </patternFill>
    </fill>
    <fill>
      <patternFill patternType="solid">
        <fgColor rgb="FFFFFF00"/>
        <bgColor indexed="64"/>
      </patternFill>
    </fill>
  </fills>
  <borders count="7">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double">
        <color rgb="FF000000"/>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bottom/>
      <diagonal/>
    </border>
  </borders>
  <cellStyleXfs count="3">
    <xf numFmtId="0" fontId="0" fillId="0" borderId="0"/>
    <xf numFmtId="9" fontId="18" fillId="0" borderId="0" applyFont="0" applyFill="0" applyBorder="0" applyAlignment="0" applyProtection="0"/>
    <xf numFmtId="43" fontId="19" fillId="0" borderId="0" applyFont="0" applyFill="0" applyBorder="0" applyAlignment="0" applyProtection="0"/>
  </cellStyleXfs>
  <cellXfs count="112">
    <xf numFmtId="0" fontId="0" fillId="0" borderId="0" xfId="0"/>
    <xf numFmtId="0" fontId="0" fillId="0" borderId="1" xfId="0" applyBorder="1"/>
    <xf numFmtId="164" fontId="0" fillId="0" borderId="0" xfId="0" applyNumberFormat="1" applyAlignment="1">
      <alignment horizontal="right"/>
    </xf>
    <xf numFmtId="164" fontId="2" fillId="0" borderId="0" xfId="0" applyNumberFormat="1" applyFont="1"/>
    <xf numFmtId="0" fontId="2" fillId="0" borderId="0" xfId="0" applyFont="1"/>
    <xf numFmtId="0" fontId="0" fillId="0" borderId="0" xfId="0" applyAlignment="1">
      <alignment horizontal="left"/>
    </xf>
    <xf numFmtId="165" fontId="0" fillId="0" borderId="0" xfId="0" applyNumberFormat="1"/>
    <xf numFmtId="0" fontId="4" fillId="0" borderId="0" xfId="0" applyFont="1"/>
    <xf numFmtId="165" fontId="4" fillId="0" borderId="0" xfId="0" applyNumberFormat="1" applyFont="1"/>
    <xf numFmtId="0" fontId="2" fillId="0" borderId="2" xfId="0" applyFont="1" applyBorder="1"/>
    <xf numFmtId="164" fontId="2" fillId="0" borderId="0" xfId="0" applyNumberFormat="1" applyFont="1" applyAlignment="1">
      <alignment horizontal="center" wrapText="1"/>
    </xf>
    <xf numFmtId="164" fontId="0" fillId="0" borderId="0" xfId="0" applyNumberFormat="1" applyAlignment="1">
      <alignment horizontal="left"/>
    </xf>
    <xf numFmtId="164" fontId="0" fillId="0" borderId="0" xfId="0" applyNumberFormat="1"/>
    <xf numFmtId="43" fontId="0" fillId="0" borderId="0" xfId="0" applyNumberFormat="1"/>
    <xf numFmtId="164" fontId="0" fillId="0" borderId="0" xfId="0" applyNumberFormat="1" applyAlignment="1">
      <alignment horizontal="center"/>
    </xf>
    <xf numFmtId="164" fontId="2" fillId="0" borderId="0" xfId="0" applyNumberFormat="1" applyFont="1" applyAlignment="1">
      <alignment horizontal="center"/>
    </xf>
    <xf numFmtId="0" fontId="7" fillId="0" borderId="0" xfId="0" applyFont="1"/>
    <xf numFmtId="0" fontId="8" fillId="0" borderId="0" xfId="0" applyFont="1"/>
    <xf numFmtId="164" fontId="8" fillId="0" borderId="0" xfId="0" applyNumberFormat="1" applyFont="1" applyAlignment="1">
      <alignment horizontal="right"/>
    </xf>
    <xf numFmtId="0" fontId="9" fillId="0" borderId="0" xfId="0" applyFont="1"/>
    <xf numFmtId="164" fontId="10" fillId="0" borderId="0" xfId="0" applyNumberFormat="1" applyFont="1"/>
    <xf numFmtId="164" fontId="2" fillId="0" borderId="0" xfId="0" applyNumberFormat="1" applyFont="1" applyAlignment="1">
      <alignment horizontal="right"/>
    </xf>
    <xf numFmtId="0" fontId="11" fillId="0" borderId="0" xfId="0" applyFont="1"/>
    <xf numFmtId="0" fontId="12" fillId="0" borderId="0" xfId="0" applyFont="1"/>
    <xf numFmtId="0" fontId="10" fillId="0" borderId="0" xfId="0" applyFont="1"/>
    <xf numFmtId="164" fontId="13" fillId="0" borderId="0" xfId="0" applyNumberFormat="1" applyFont="1" applyAlignment="1">
      <alignment horizontal="center"/>
    </xf>
    <xf numFmtId="164" fontId="13" fillId="0" borderId="0" xfId="0" applyNumberFormat="1" applyFont="1"/>
    <xf numFmtId="0" fontId="8" fillId="0" borderId="1" xfId="0" applyFont="1" applyBorder="1"/>
    <xf numFmtId="164" fontId="8" fillId="0" borderId="1" xfId="0" applyNumberFormat="1" applyFont="1" applyBorder="1"/>
    <xf numFmtId="2" fontId="8" fillId="0" borderId="1" xfId="0" applyNumberFormat="1" applyFont="1" applyBorder="1"/>
    <xf numFmtId="0" fontId="2" fillId="6" borderId="3" xfId="0" applyFont="1" applyFill="1" applyBorder="1"/>
    <xf numFmtId="164" fontId="2" fillId="6" borderId="3" xfId="0" applyNumberFormat="1" applyFont="1" applyFill="1" applyBorder="1" applyAlignment="1">
      <alignment horizontal="right"/>
    </xf>
    <xf numFmtId="164" fontId="2" fillId="6" borderId="3" xfId="0" applyNumberFormat="1" applyFont="1" applyFill="1" applyBorder="1"/>
    <xf numFmtId="166" fontId="0" fillId="0" borderId="1" xfId="0" applyNumberFormat="1" applyBorder="1" applyAlignment="1">
      <alignment horizontal="center"/>
    </xf>
    <xf numFmtId="10" fontId="2" fillId="0" borderId="0" xfId="0" applyNumberFormat="1" applyFont="1"/>
    <xf numFmtId="0" fontId="0" fillId="0" borderId="0" xfId="0" applyAlignment="1">
      <alignment horizontal="left" wrapText="1"/>
    </xf>
    <xf numFmtId="0" fontId="0" fillId="0" borderId="0" xfId="0" applyAlignment="1">
      <alignment wrapText="1"/>
    </xf>
    <xf numFmtId="164" fontId="10" fillId="0" borderId="0" xfId="0" applyNumberFormat="1" applyFont="1" applyAlignment="1">
      <alignment horizontal="center"/>
    </xf>
    <xf numFmtId="167" fontId="8" fillId="0" borderId="1" xfId="0" applyNumberFormat="1" applyFont="1" applyBorder="1"/>
    <xf numFmtId="0" fontId="2" fillId="10" borderId="3" xfId="0" applyFont="1" applyFill="1" applyBorder="1"/>
    <xf numFmtId="164" fontId="2" fillId="10" borderId="3" xfId="0" applyNumberFormat="1" applyFont="1" applyFill="1" applyBorder="1" applyAlignment="1">
      <alignment horizontal="right"/>
    </xf>
    <xf numFmtId="164" fontId="2" fillId="10" borderId="3" xfId="0" applyNumberFormat="1" applyFont="1" applyFill="1" applyBorder="1"/>
    <xf numFmtId="164" fontId="14" fillId="0" borderId="0" xfId="0" applyNumberFormat="1" applyFont="1"/>
    <xf numFmtId="166" fontId="8" fillId="0" borderId="1" xfId="0" applyNumberFormat="1" applyFont="1" applyBorder="1"/>
    <xf numFmtId="0" fontId="15" fillId="0" borderId="0" xfId="0" applyFont="1"/>
    <xf numFmtId="10" fontId="2" fillId="0" borderId="0" xfId="0" applyNumberFormat="1" applyFont="1" applyAlignment="1">
      <alignment horizontal="right"/>
    </xf>
    <xf numFmtId="166" fontId="0" fillId="0" borderId="1" xfId="0" applyNumberFormat="1" applyBorder="1"/>
    <xf numFmtId="165" fontId="2" fillId="0" borderId="0" xfId="0" applyNumberFormat="1" applyFont="1"/>
    <xf numFmtId="165" fontId="2" fillId="0" borderId="0" xfId="1" applyNumberFormat="1" applyFont="1"/>
    <xf numFmtId="0" fontId="0" fillId="0" borderId="6" xfId="0" applyBorder="1"/>
    <xf numFmtId="165" fontId="0" fillId="0" borderId="0" xfId="0" quotePrefix="1" applyNumberFormat="1"/>
    <xf numFmtId="164" fontId="0" fillId="0" borderId="6" xfId="0" applyNumberFormat="1" applyBorder="1" applyAlignment="1">
      <alignment horizontal="right"/>
    </xf>
    <xf numFmtId="164" fontId="2" fillId="0" borderId="6" xfId="0" applyNumberFormat="1" applyFont="1" applyBorder="1"/>
    <xf numFmtId="0" fontId="20" fillId="11" borderId="6" xfId="0" applyFont="1" applyFill="1" applyBorder="1"/>
    <xf numFmtId="0" fontId="0" fillId="11" borderId="6" xfId="0" applyFill="1" applyBorder="1"/>
    <xf numFmtId="164" fontId="0" fillId="11" borderId="6" xfId="2" applyNumberFormat="1" applyFont="1" applyFill="1" applyBorder="1"/>
    <xf numFmtId="0" fontId="0" fillId="11" borderId="0" xfId="0" applyFill="1"/>
    <xf numFmtId="0" fontId="0" fillId="10" borderId="6" xfId="0" applyFill="1" applyBorder="1"/>
    <xf numFmtId="165" fontId="0" fillId="10" borderId="6" xfId="0" applyNumberFormat="1" applyFill="1" applyBorder="1"/>
    <xf numFmtId="0" fontId="2" fillId="2" borderId="6" xfId="0" applyFont="1" applyFill="1" applyBorder="1"/>
    <xf numFmtId="164" fontId="2" fillId="2" borderId="6" xfId="0" applyNumberFormat="1" applyFont="1" applyFill="1" applyBorder="1" applyAlignment="1">
      <alignment horizontal="right"/>
    </xf>
    <xf numFmtId="164" fontId="2" fillId="2" borderId="6" xfId="0" applyNumberFormat="1" applyFont="1" applyFill="1" applyBorder="1"/>
    <xf numFmtId="0" fontId="2" fillId="3" borderId="6" xfId="0" applyFont="1" applyFill="1" applyBorder="1"/>
    <xf numFmtId="164" fontId="2" fillId="3" borderId="6" xfId="0" applyNumberFormat="1" applyFont="1" applyFill="1" applyBorder="1" applyAlignment="1">
      <alignment horizontal="right"/>
    </xf>
    <xf numFmtId="164" fontId="2" fillId="3" borderId="6" xfId="0" applyNumberFormat="1" applyFont="1" applyFill="1" applyBorder="1"/>
    <xf numFmtId="0" fontId="10" fillId="3" borderId="6" xfId="0" applyFont="1" applyFill="1" applyBorder="1"/>
    <xf numFmtId="164" fontId="10" fillId="3" borderId="6" xfId="0" applyNumberFormat="1" applyFont="1" applyFill="1" applyBorder="1" applyAlignment="1">
      <alignment horizontal="right"/>
    </xf>
    <xf numFmtId="164" fontId="10" fillId="3" borderId="6" xfId="0" applyNumberFormat="1" applyFont="1" applyFill="1" applyBorder="1"/>
    <xf numFmtId="0" fontId="10" fillId="4" borderId="6" xfId="0" applyFont="1" applyFill="1" applyBorder="1"/>
    <xf numFmtId="164" fontId="10" fillId="4" borderId="6" xfId="0" applyNumberFormat="1" applyFont="1" applyFill="1" applyBorder="1" applyAlignment="1">
      <alignment horizontal="right"/>
    </xf>
    <xf numFmtId="164" fontId="10" fillId="4" borderId="6" xfId="0" applyNumberFormat="1" applyFont="1" applyFill="1" applyBorder="1"/>
    <xf numFmtId="0" fontId="1" fillId="0" borderId="0" xfId="0" applyFont="1"/>
    <xf numFmtId="164" fontId="1" fillId="0" borderId="0" xfId="0" applyNumberFormat="1" applyFont="1" applyAlignment="1">
      <alignment horizontal="right"/>
    </xf>
    <xf numFmtId="165" fontId="2" fillId="10" borderId="6" xfId="0" applyNumberFormat="1" applyFont="1" applyFill="1" applyBorder="1"/>
    <xf numFmtId="0" fontId="0" fillId="7" borderId="6" xfId="0" applyFill="1" applyBorder="1"/>
    <xf numFmtId="164" fontId="0" fillId="7" borderId="6" xfId="0" applyNumberFormat="1" applyFill="1" applyBorder="1" applyAlignment="1">
      <alignment horizontal="right"/>
    </xf>
    <xf numFmtId="164" fontId="2" fillId="7" borderId="6" xfId="0" applyNumberFormat="1" applyFont="1" applyFill="1" applyBorder="1"/>
    <xf numFmtId="0" fontId="2" fillId="5" borderId="6" xfId="0" applyFont="1" applyFill="1" applyBorder="1"/>
    <xf numFmtId="164" fontId="2" fillId="5" borderId="6" xfId="0" applyNumberFormat="1" applyFont="1" applyFill="1" applyBorder="1" applyAlignment="1">
      <alignment horizontal="right"/>
    </xf>
    <xf numFmtId="164" fontId="2" fillId="5" borderId="6" xfId="0" applyNumberFormat="1" applyFont="1" applyFill="1" applyBorder="1"/>
    <xf numFmtId="0" fontId="2" fillId="8" borderId="6" xfId="0" applyFont="1" applyFill="1" applyBorder="1"/>
    <xf numFmtId="0" fontId="2" fillId="9" borderId="6" xfId="0" applyFont="1" applyFill="1" applyBorder="1"/>
    <xf numFmtId="164" fontId="2" fillId="9" borderId="6" xfId="0" applyNumberFormat="1" applyFont="1" applyFill="1" applyBorder="1" applyAlignment="1">
      <alignment horizontal="right"/>
    </xf>
    <xf numFmtId="164" fontId="2" fillId="9" borderId="6" xfId="0" applyNumberFormat="1" applyFont="1" applyFill="1" applyBorder="1"/>
    <xf numFmtId="0" fontId="10" fillId="5" borderId="6" xfId="0" applyFont="1" applyFill="1" applyBorder="1"/>
    <xf numFmtId="164" fontId="10" fillId="5" borderId="6" xfId="0" applyNumberFormat="1" applyFont="1" applyFill="1" applyBorder="1" applyAlignment="1">
      <alignment horizontal="right"/>
    </xf>
    <xf numFmtId="164" fontId="10" fillId="5" borderId="6" xfId="0" applyNumberFormat="1" applyFont="1" applyFill="1" applyBorder="1"/>
    <xf numFmtId="165" fontId="2" fillId="2" borderId="6" xfId="0" applyNumberFormat="1" applyFont="1" applyFill="1" applyBorder="1"/>
    <xf numFmtId="0" fontId="0" fillId="5" borderId="6" xfId="0" applyFill="1" applyBorder="1"/>
    <xf numFmtId="164" fontId="0" fillId="5" borderId="6" xfId="0" applyNumberFormat="1" applyFill="1" applyBorder="1" applyAlignment="1">
      <alignment horizontal="right"/>
    </xf>
    <xf numFmtId="165" fontId="2" fillId="3" borderId="6" xfId="0" applyNumberFormat="1" applyFont="1" applyFill="1" applyBorder="1"/>
    <xf numFmtId="164" fontId="1" fillId="7" borderId="6" xfId="0" applyNumberFormat="1" applyFont="1" applyFill="1" applyBorder="1" applyAlignment="1">
      <alignment horizontal="right"/>
    </xf>
    <xf numFmtId="0" fontId="23" fillId="11" borderId="6" xfId="0" applyFont="1" applyFill="1" applyBorder="1" applyAlignment="1">
      <alignment horizontal="left" vertical="top" wrapText="1"/>
    </xf>
    <xf numFmtId="0" fontId="23" fillId="11" borderId="6" xfId="0" applyFont="1" applyFill="1" applyBorder="1" applyAlignment="1">
      <alignment horizontal="left" vertical="top"/>
    </xf>
    <xf numFmtId="0" fontId="0" fillId="0" borderId="0" xfId="0" applyAlignment="1">
      <alignment horizontal="left" wrapText="1"/>
    </xf>
    <xf numFmtId="0" fontId="0" fillId="0" borderId="0" xfId="0" applyAlignment="1">
      <alignment horizontal="left" vertical="top" wrapText="1"/>
    </xf>
    <xf numFmtId="0" fontId="0" fillId="0" borderId="0" xfId="0" applyAlignment="1">
      <alignment vertical="top"/>
    </xf>
    <xf numFmtId="164" fontId="2" fillId="0" borderId="0" xfId="0" applyNumberFormat="1" applyFont="1" applyAlignment="1">
      <alignment horizontal="center" wrapText="1"/>
    </xf>
    <xf numFmtId="0" fontId="0" fillId="0" borderId="0" xfId="0" applyAlignment="1">
      <alignment horizontal="center" wrapText="1"/>
    </xf>
    <xf numFmtId="0" fontId="2" fillId="10" borderId="6" xfId="0" applyFont="1" applyFill="1" applyBorder="1" applyAlignment="1">
      <alignment horizontal="left"/>
    </xf>
    <xf numFmtId="0" fontId="21" fillId="0" borderId="0" xfId="0" applyFont="1" applyAlignment="1">
      <alignment horizontal="center"/>
    </xf>
    <xf numFmtId="0" fontId="0" fillId="0" borderId="1" xfId="0" applyBorder="1" applyAlignment="1">
      <alignment horizontal="left"/>
    </xf>
    <xf numFmtId="0" fontId="3" fillId="0" borderId="0" xfId="0" applyFont="1" applyAlignment="1">
      <alignment horizontal="center" shrinkToFit="1"/>
    </xf>
    <xf numFmtId="0" fontId="0" fillId="8" borderId="4" xfId="0" applyFill="1" applyBorder="1" applyAlignment="1">
      <alignment horizontal="left"/>
    </xf>
    <xf numFmtId="0" fontId="2" fillId="0" borderId="0" xfId="0" applyFont="1" applyAlignment="1">
      <alignment horizontal="center"/>
    </xf>
    <xf numFmtId="164" fontId="0" fillId="0" borderId="0" xfId="0" applyNumberFormat="1" applyAlignment="1">
      <alignment horizontal="center" wrapText="1"/>
    </xf>
    <xf numFmtId="0" fontId="5" fillId="0" borderId="0" xfId="0" applyFont="1" applyAlignment="1">
      <alignment horizontal="center" wrapText="1"/>
    </xf>
    <xf numFmtId="164" fontId="6" fillId="0" borderId="0" xfId="0" applyNumberFormat="1" applyFont="1" applyAlignment="1">
      <alignment horizontal="center" wrapText="1"/>
    </xf>
    <xf numFmtId="0" fontId="1" fillId="0" borderId="1" xfId="0" applyFont="1" applyBorder="1" applyAlignment="1"/>
    <xf numFmtId="0" fontId="0" fillId="0" borderId="0" xfId="0" applyAlignment="1"/>
    <xf numFmtId="0" fontId="1" fillId="0" borderId="6" xfId="0" applyFont="1" applyBorder="1" applyAlignment="1"/>
    <xf numFmtId="0" fontId="1" fillId="0" borderId="5" xfId="0" applyFont="1" applyBorder="1" applyAlignment="1"/>
  </cellXfs>
  <cellStyles count="3">
    <cellStyle name="Comma" xfId="2" builtinId="3"/>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600075</xdr:colOff>
      <xdr:row>50</xdr:row>
      <xdr:rowOff>0</xdr:rowOff>
    </xdr:to>
    <xdr:sp macro="" textlink="">
      <xdr:nvSpPr>
        <xdr:cNvPr id="3077" name="Rectangle 5" hidden="1">
          <a:extLst>
            <a:ext uri="{FF2B5EF4-FFF2-40B4-BE49-F238E27FC236}">
              <a16:creationId xmlns:a16="http://schemas.microsoft.com/office/drawing/2014/main" id="{00000000-0008-0000-0000-0000050C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2" name="AutoShape 5">
          <a:extLst>
            <a:ext uri="{FF2B5EF4-FFF2-40B4-BE49-F238E27FC236}">
              <a16:creationId xmlns:a16="http://schemas.microsoft.com/office/drawing/2014/main" id="{00000000-0008-0000-00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3" name="AutoShape 5">
          <a:extLst>
            <a:ext uri="{FF2B5EF4-FFF2-40B4-BE49-F238E27FC236}">
              <a16:creationId xmlns:a16="http://schemas.microsoft.com/office/drawing/2014/main" id="{00000000-0008-0000-00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350520</xdr:colOff>
      <xdr:row>52</xdr:row>
      <xdr:rowOff>15240</xdr:rowOff>
    </xdr:to>
    <xdr:sp macro="" textlink="">
      <xdr:nvSpPr>
        <xdr:cNvPr id="4" name="AutoShape 5">
          <a:extLst>
            <a:ext uri="{FF2B5EF4-FFF2-40B4-BE49-F238E27FC236}">
              <a16:creationId xmlns:a16="http://schemas.microsoft.com/office/drawing/2014/main" id="{00000000-0008-0000-00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5" name="AutoShape 5">
          <a:extLst>
            <a:ext uri="{FF2B5EF4-FFF2-40B4-BE49-F238E27FC236}">
              <a16:creationId xmlns:a16="http://schemas.microsoft.com/office/drawing/2014/main" id="{00000000-0008-0000-00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6" name="AutoShape 5">
          <a:extLst>
            <a:ext uri="{FF2B5EF4-FFF2-40B4-BE49-F238E27FC236}">
              <a16:creationId xmlns:a16="http://schemas.microsoft.com/office/drawing/2014/main" id="{00000000-0008-0000-0000-000006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7" name="AutoShape 5">
          <a:extLst>
            <a:ext uri="{FF2B5EF4-FFF2-40B4-BE49-F238E27FC236}">
              <a16:creationId xmlns:a16="http://schemas.microsoft.com/office/drawing/2014/main" id="{00000000-0008-0000-0000-000007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350520</xdr:colOff>
      <xdr:row>52</xdr:row>
      <xdr:rowOff>15240</xdr:rowOff>
    </xdr:to>
    <xdr:sp macro="" textlink="">
      <xdr:nvSpPr>
        <xdr:cNvPr id="8" name="AutoShape 5">
          <a:extLst>
            <a:ext uri="{FF2B5EF4-FFF2-40B4-BE49-F238E27FC236}">
              <a16:creationId xmlns:a16="http://schemas.microsoft.com/office/drawing/2014/main" id="{00000000-0008-0000-0000-000008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9" name="AutoShape 5">
          <a:extLst>
            <a:ext uri="{FF2B5EF4-FFF2-40B4-BE49-F238E27FC236}">
              <a16:creationId xmlns:a16="http://schemas.microsoft.com/office/drawing/2014/main" id="{00000000-0008-0000-0000-000009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10" name="AutoShape 5">
          <a:extLst>
            <a:ext uri="{FF2B5EF4-FFF2-40B4-BE49-F238E27FC236}">
              <a16:creationId xmlns:a16="http://schemas.microsoft.com/office/drawing/2014/main" id="{00000000-0008-0000-0000-00000A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11" name="AutoShape 5">
          <a:extLst>
            <a:ext uri="{FF2B5EF4-FFF2-40B4-BE49-F238E27FC236}">
              <a16:creationId xmlns:a16="http://schemas.microsoft.com/office/drawing/2014/main" id="{00000000-0008-0000-0000-00000B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12" name="AutoShape 5">
          <a:extLst>
            <a:ext uri="{FF2B5EF4-FFF2-40B4-BE49-F238E27FC236}">
              <a16:creationId xmlns:a16="http://schemas.microsoft.com/office/drawing/2014/main" id="{00000000-0008-0000-0000-00000C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13" name="AutoShape 5">
          <a:extLst>
            <a:ext uri="{FF2B5EF4-FFF2-40B4-BE49-F238E27FC236}">
              <a16:creationId xmlns:a16="http://schemas.microsoft.com/office/drawing/2014/main" id="{00000000-0008-0000-0000-00000D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14" name="AutoShape 5">
          <a:extLst>
            <a:ext uri="{FF2B5EF4-FFF2-40B4-BE49-F238E27FC236}">
              <a16:creationId xmlns:a16="http://schemas.microsoft.com/office/drawing/2014/main" id="{E3FAF27D-E9BD-4ED3-BB13-F852DE2D54A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15" name="AutoShape 5">
          <a:extLst>
            <a:ext uri="{FF2B5EF4-FFF2-40B4-BE49-F238E27FC236}">
              <a16:creationId xmlns:a16="http://schemas.microsoft.com/office/drawing/2014/main" id="{E866A6A4-9C38-4FE6-B550-FADA24F528C2}"/>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16" name="AutoShape 5">
          <a:extLst>
            <a:ext uri="{FF2B5EF4-FFF2-40B4-BE49-F238E27FC236}">
              <a16:creationId xmlns:a16="http://schemas.microsoft.com/office/drawing/2014/main" id="{5699478A-DC45-4853-8874-433569A61E84}"/>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17" name="AutoShape 5">
          <a:extLst>
            <a:ext uri="{FF2B5EF4-FFF2-40B4-BE49-F238E27FC236}">
              <a16:creationId xmlns:a16="http://schemas.microsoft.com/office/drawing/2014/main" id="{CAB2EBF7-1FF9-412A-8858-5C92FAF0570C}"/>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18" name="AutoShape 5">
          <a:extLst>
            <a:ext uri="{FF2B5EF4-FFF2-40B4-BE49-F238E27FC236}">
              <a16:creationId xmlns:a16="http://schemas.microsoft.com/office/drawing/2014/main" id="{747E5C16-187B-4E93-A74F-2104CCBCE3FE}"/>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600075</xdr:colOff>
      <xdr:row>50</xdr:row>
      <xdr:rowOff>0</xdr:rowOff>
    </xdr:to>
    <xdr:sp macro="" textlink="">
      <xdr:nvSpPr>
        <xdr:cNvPr id="19" name="AutoShape 5">
          <a:extLst>
            <a:ext uri="{FF2B5EF4-FFF2-40B4-BE49-F238E27FC236}">
              <a16:creationId xmlns:a16="http://schemas.microsoft.com/office/drawing/2014/main" id="{DF6874D1-263E-4C11-8810-A4B7F78D349E}"/>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533400</xdr:colOff>
      <xdr:row>50</xdr:row>
      <xdr:rowOff>0</xdr:rowOff>
    </xdr:to>
    <xdr:sp macro="" textlink="">
      <xdr:nvSpPr>
        <xdr:cNvPr id="2051" name="Rectangle 3" hidden="1">
          <a:extLst>
            <a:ext uri="{FF2B5EF4-FFF2-40B4-BE49-F238E27FC236}">
              <a16:creationId xmlns:a16="http://schemas.microsoft.com/office/drawing/2014/main" id="{00000000-0008-0000-0100-00000308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2" name="AutoShape 3">
          <a:extLst>
            <a:ext uri="{FF2B5EF4-FFF2-40B4-BE49-F238E27FC236}">
              <a16:creationId xmlns:a16="http://schemas.microsoft.com/office/drawing/2014/main" id="{00000000-0008-0000-01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3" name="AutoShape 3">
          <a:extLst>
            <a:ext uri="{FF2B5EF4-FFF2-40B4-BE49-F238E27FC236}">
              <a16:creationId xmlns:a16="http://schemas.microsoft.com/office/drawing/2014/main" id="{00000000-0008-0000-01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297180</xdr:colOff>
      <xdr:row>50</xdr:row>
      <xdr:rowOff>0</xdr:rowOff>
    </xdr:to>
    <xdr:sp macro="" textlink="">
      <xdr:nvSpPr>
        <xdr:cNvPr id="4" name="AutoShape 3">
          <a:extLst>
            <a:ext uri="{FF2B5EF4-FFF2-40B4-BE49-F238E27FC236}">
              <a16:creationId xmlns:a16="http://schemas.microsoft.com/office/drawing/2014/main" id="{00000000-0008-0000-01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5" name="AutoShape 3">
          <a:extLst>
            <a:ext uri="{FF2B5EF4-FFF2-40B4-BE49-F238E27FC236}">
              <a16:creationId xmlns:a16="http://schemas.microsoft.com/office/drawing/2014/main" id="{00000000-0008-0000-01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6" name="AutoShape 3">
          <a:extLst>
            <a:ext uri="{FF2B5EF4-FFF2-40B4-BE49-F238E27FC236}">
              <a16:creationId xmlns:a16="http://schemas.microsoft.com/office/drawing/2014/main" id="{00000000-0008-0000-0100-000006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7" name="AutoShape 3">
          <a:extLst>
            <a:ext uri="{FF2B5EF4-FFF2-40B4-BE49-F238E27FC236}">
              <a16:creationId xmlns:a16="http://schemas.microsoft.com/office/drawing/2014/main" id="{00000000-0008-0000-0100-000007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297180</xdr:colOff>
      <xdr:row>50</xdr:row>
      <xdr:rowOff>0</xdr:rowOff>
    </xdr:to>
    <xdr:sp macro="" textlink="">
      <xdr:nvSpPr>
        <xdr:cNvPr id="8" name="AutoShape 3">
          <a:extLst>
            <a:ext uri="{FF2B5EF4-FFF2-40B4-BE49-F238E27FC236}">
              <a16:creationId xmlns:a16="http://schemas.microsoft.com/office/drawing/2014/main" id="{00000000-0008-0000-0100-000008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9" name="AutoShape 3">
          <a:extLst>
            <a:ext uri="{FF2B5EF4-FFF2-40B4-BE49-F238E27FC236}">
              <a16:creationId xmlns:a16="http://schemas.microsoft.com/office/drawing/2014/main" id="{00000000-0008-0000-0100-000009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10" name="AutoShape 3">
          <a:extLst>
            <a:ext uri="{FF2B5EF4-FFF2-40B4-BE49-F238E27FC236}">
              <a16:creationId xmlns:a16="http://schemas.microsoft.com/office/drawing/2014/main" id="{00000000-0008-0000-0100-00000A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11" name="AutoShape 3">
          <a:extLst>
            <a:ext uri="{FF2B5EF4-FFF2-40B4-BE49-F238E27FC236}">
              <a16:creationId xmlns:a16="http://schemas.microsoft.com/office/drawing/2014/main" id="{00000000-0008-0000-0100-00000B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12" name="AutoShape 3">
          <a:extLst>
            <a:ext uri="{FF2B5EF4-FFF2-40B4-BE49-F238E27FC236}">
              <a16:creationId xmlns:a16="http://schemas.microsoft.com/office/drawing/2014/main" id="{00000000-0008-0000-0100-00000C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13" name="AutoShape 3">
          <a:extLst>
            <a:ext uri="{FF2B5EF4-FFF2-40B4-BE49-F238E27FC236}">
              <a16:creationId xmlns:a16="http://schemas.microsoft.com/office/drawing/2014/main" id="{00000000-0008-0000-0100-00000D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14" name="AutoShape 3">
          <a:extLst>
            <a:ext uri="{FF2B5EF4-FFF2-40B4-BE49-F238E27FC236}">
              <a16:creationId xmlns:a16="http://schemas.microsoft.com/office/drawing/2014/main" id="{C892567B-A197-4CAA-9250-54C64F7BBBBC}"/>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15" name="AutoShape 3">
          <a:extLst>
            <a:ext uri="{FF2B5EF4-FFF2-40B4-BE49-F238E27FC236}">
              <a16:creationId xmlns:a16="http://schemas.microsoft.com/office/drawing/2014/main" id="{2D16A48D-1471-4353-A9CC-E4A24A93DC95}"/>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16" name="AutoShape 3">
          <a:extLst>
            <a:ext uri="{FF2B5EF4-FFF2-40B4-BE49-F238E27FC236}">
              <a16:creationId xmlns:a16="http://schemas.microsoft.com/office/drawing/2014/main" id="{8F2E5C58-10D3-4801-893F-18749AE79E83}"/>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17" name="AutoShape 3">
          <a:extLst>
            <a:ext uri="{FF2B5EF4-FFF2-40B4-BE49-F238E27FC236}">
              <a16:creationId xmlns:a16="http://schemas.microsoft.com/office/drawing/2014/main" id="{2DE57C1C-2F6C-4E5A-800E-D44C87AFE46F}"/>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18" name="AutoShape 3">
          <a:extLst>
            <a:ext uri="{FF2B5EF4-FFF2-40B4-BE49-F238E27FC236}">
              <a16:creationId xmlns:a16="http://schemas.microsoft.com/office/drawing/2014/main" id="{C47F508D-9614-4DC2-8F81-42C33ACC28A8}"/>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533400</xdr:colOff>
      <xdr:row>50</xdr:row>
      <xdr:rowOff>0</xdr:rowOff>
    </xdr:to>
    <xdr:sp macro="" textlink="">
      <xdr:nvSpPr>
        <xdr:cNvPr id="19" name="AutoShape 3">
          <a:extLst>
            <a:ext uri="{FF2B5EF4-FFF2-40B4-BE49-F238E27FC236}">
              <a16:creationId xmlns:a16="http://schemas.microsoft.com/office/drawing/2014/main" id="{B23772FC-44E7-41CE-B39E-3F86D4C0D3C4}"/>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0</xdr:rowOff>
    </xdr:from>
    <xdr:to>
      <xdr:col>11</xdr:col>
      <xdr:colOff>9525</xdr:colOff>
      <xdr:row>50</xdr:row>
      <xdr:rowOff>0</xdr:rowOff>
    </xdr:to>
    <xdr:sp macro="" textlink="">
      <xdr:nvSpPr>
        <xdr:cNvPr id="1029" name="Rectangle 5" hidden="1">
          <a:extLst>
            <a:ext uri="{FF2B5EF4-FFF2-40B4-BE49-F238E27FC236}">
              <a16:creationId xmlns:a16="http://schemas.microsoft.com/office/drawing/2014/main" id="{00000000-0008-0000-0200-00000504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2" name="AutoShape 5">
          <a:extLst>
            <a:ext uri="{FF2B5EF4-FFF2-40B4-BE49-F238E27FC236}">
              <a16:creationId xmlns:a16="http://schemas.microsoft.com/office/drawing/2014/main" id="{00000000-0008-0000-02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3" name="AutoShape 5">
          <a:extLst>
            <a:ext uri="{FF2B5EF4-FFF2-40B4-BE49-F238E27FC236}">
              <a16:creationId xmlns:a16="http://schemas.microsoft.com/office/drawing/2014/main" id="{00000000-0008-0000-02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617220</xdr:colOff>
      <xdr:row>52</xdr:row>
      <xdr:rowOff>15240</xdr:rowOff>
    </xdr:to>
    <xdr:sp macro="" textlink="">
      <xdr:nvSpPr>
        <xdr:cNvPr id="4" name="AutoShape 5">
          <a:extLst>
            <a:ext uri="{FF2B5EF4-FFF2-40B4-BE49-F238E27FC236}">
              <a16:creationId xmlns:a16="http://schemas.microsoft.com/office/drawing/2014/main" id="{00000000-0008-0000-02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5" name="AutoShape 5">
          <a:extLst>
            <a:ext uri="{FF2B5EF4-FFF2-40B4-BE49-F238E27FC236}">
              <a16:creationId xmlns:a16="http://schemas.microsoft.com/office/drawing/2014/main" id="{00000000-0008-0000-02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6" name="AutoShape 5">
          <a:extLst>
            <a:ext uri="{FF2B5EF4-FFF2-40B4-BE49-F238E27FC236}">
              <a16:creationId xmlns:a16="http://schemas.microsoft.com/office/drawing/2014/main" id="{00000000-0008-0000-0200-000006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7" name="AutoShape 5">
          <a:extLst>
            <a:ext uri="{FF2B5EF4-FFF2-40B4-BE49-F238E27FC236}">
              <a16:creationId xmlns:a16="http://schemas.microsoft.com/office/drawing/2014/main" id="{00000000-0008-0000-0200-000007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617220</xdr:colOff>
      <xdr:row>52</xdr:row>
      <xdr:rowOff>15240</xdr:rowOff>
    </xdr:to>
    <xdr:sp macro="" textlink="">
      <xdr:nvSpPr>
        <xdr:cNvPr id="8" name="AutoShape 5">
          <a:extLst>
            <a:ext uri="{FF2B5EF4-FFF2-40B4-BE49-F238E27FC236}">
              <a16:creationId xmlns:a16="http://schemas.microsoft.com/office/drawing/2014/main" id="{00000000-0008-0000-0200-000008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9" name="AutoShape 5">
          <a:extLst>
            <a:ext uri="{FF2B5EF4-FFF2-40B4-BE49-F238E27FC236}">
              <a16:creationId xmlns:a16="http://schemas.microsoft.com/office/drawing/2014/main" id="{00000000-0008-0000-0200-000009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10" name="AutoShape 5">
          <a:extLst>
            <a:ext uri="{FF2B5EF4-FFF2-40B4-BE49-F238E27FC236}">
              <a16:creationId xmlns:a16="http://schemas.microsoft.com/office/drawing/2014/main" id="{00000000-0008-0000-0200-00000A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11" name="AutoShape 5">
          <a:extLst>
            <a:ext uri="{FF2B5EF4-FFF2-40B4-BE49-F238E27FC236}">
              <a16:creationId xmlns:a16="http://schemas.microsoft.com/office/drawing/2014/main" id="{00000000-0008-0000-0200-00000B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12" name="AutoShape 5">
          <a:extLst>
            <a:ext uri="{FF2B5EF4-FFF2-40B4-BE49-F238E27FC236}">
              <a16:creationId xmlns:a16="http://schemas.microsoft.com/office/drawing/2014/main" id="{00000000-0008-0000-0200-00000C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13" name="AutoShape 5">
          <a:extLst>
            <a:ext uri="{FF2B5EF4-FFF2-40B4-BE49-F238E27FC236}">
              <a16:creationId xmlns:a16="http://schemas.microsoft.com/office/drawing/2014/main" id="{00000000-0008-0000-0200-00000D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14" name="AutoShape 5">
          <a:extLst>
            <a:ext uri="{FF2B5EF4-FFF2-40B4-BE49-F238E27FC236}">
              <a16:creationId xmlns:a16="http://schemas.microsoft.com/office/drawing/2014/main" id="{E7B664B8-6C36-401A-8AE9-826225F6A2D6}"/>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15" name="AutoShape 5">
          <a:extLst>
            <a:ext uri="{FF2B5EF4-FFF2-40B4-BE49-F238E27FC236}">
              <a16:creationId xmlns:a16="http://schemas.microsoft.com/office/drawing/2014/main" id="{FEF2A1B1-7022-4BC5-863A-EB18245C3907}"/>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16" name="AutoShape 5">
          <a:extLst>
            <a:ext uri="{FF2B5EF4-FFF2-40B4-BE49-F238E27FC236}">
              <a16:creationId xmlns:a16="http://schemas.microsoft.com/office/drawing/2014/main" id="{37D8779C-0153-4F5F-A8A1-60F7DBC8090D}"/>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17" name="AutoShape 5">
          <a:extLst>
            <a:ext uri="{FF2B5EF4-FFF2-40B4-BE49-F238E27FC236}">
              <a16:creationId xmlns:a16="http://schemas.microsoft.com/office/drawing/2014/main" id="{3585DA61-4C2E-422E-ADDB-7A731BF230B8}"/>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18" name="AutoShape 5">
          <a:extLst>
            <a:ext uri="{FF2B5EF4-FFF2-40B4-BE49-F238E27FC236}">
              <a16:creationId xmlns:a16="http://schemas.microsoft.com/office/drawing/2014/main" id="{39995D29-CB33-4D27-9C8F-F34EFB5BB6C4}"/>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11</xdr:col>
      <xdr:colOff>9525</xdr:colOff>
      <xdr:row>50</xdr:row>
      <xdr:rowOff>0</xdr:rowOff>
    </xdr:to>
    <xdr:sp macro="" textlink="">
      <xdr:nvSpPr>
        <xdr:cNvPr id="19" name="AutoShape 5">
          <a:extLst>
            <a:ext uri="{FF2B5EF4-FFF2-40B4-BE49-F238E27FC236}">
              <a16:creationId xmlns:a16="http://schemas.microsoft.com/office/drawing/2014/main" id="{DDCB3175-147F-4DFC-9544-76249A01D699}"/>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0</xdr:colOff>
      <xdr:row>0</xdr:row>
      <xdr:rowOff>0</xdr:rowOff>
    </xdr:from>
    <xdr:to>
      <xdr:col>10</xdr:col>
      <xdr:colOff>19050</xdr:colOff>
      <xdr:row>50</xdr:row>
      <xdr:rowOff>0</xdr:rowOff>
    </xdr:to>
    <xdr:sp macro="" textlink="">
      <xdr:nvSpPr>
        <xdr:cNvPr id="4099" name="Rectangle 3" hidden="1">
          <a:extLst>
            <a:ext uri="{FF2B5EF4-FFF2-40B4-BE49-F238E27FC236}">
              <a16:creationId xmlns:a16="http://schemas.microsoft.com/office/drawing/2014/main" id="{00000000-0008-0000-0300-000003100000}"/>
            </a:ext>
          </a:extLst>
        </xdr:cNvPr>
        <xdr:cNvSpPr>
          <a:spLocks noSelect="1" noChangeArrowheads="1"/>
        </xdr:cNvSpPr>
      </xdr:nvSpPr>
      <xdr:spPr bwMode="auto">
        <a:xfrm>
          <a:off x="0" y="0"/>
          <a:ext cx="9525000" cy="9525000"/>
        </a:xfrm>
        <a:prstGeom prst="rect">
          <a:avLst/>
        </a:pr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2" name="AutoShape 3">
          <a:extLst>
            <a:ext uri="{FF2B5EF4-FFF2-40B4-BE49-F238E27FC236}">
              <a16:creationId xmlns:a16="http://schemas.microsoft.com/office/drawing/2014/main" id="{00000000-0008-0000-0300-000002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3" name="AutoShape 3">
          <a:extLst>
            <a:ext uri="{FF2B5EF4-FFF2-40B4-BE49-F238E27FC236}">
              <a16:creationId xmlns:a16="http://schemas.microsoft.com/office/drawing/2014/main" id="{00000000-0008-0000-0300-000003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9</xdr:col>
      <xdr:colOff>784860</xdr:colOff>
      <xdr:row>50</xdr:row>
      <xdr:rowOff>0</xdr:rowOff>
    </xdr:to>
    <xdr:sp macro="" textlink="">
      <xdr:nvSpPr>
        <xdr:cNvPr id="4" name="AutoShape 3">
          <a:extLst>
            <a:ext uri="{FF2B5EF4-FFF2-40B4-BE49-F238E27FC236}">
              <a16:creationId xmlns:a16="http://schemas.microsoft.com/office/drawing/2014/main" id="{00000000-0008-0000-0300-000004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5" name="AutoShape 3">
          <a:extLst>
            <a:ext uri="{FF2B5EF4-FFF2-40B4-BE49-F238E27FC236}">
              <a16:creationId xmlns:a16="http://schemas.microsoft.com/office/drawing/2014/main" id="{00000000-0008-0000-0300-000005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6" name="AutoShape 3">
          <a:extLst>
            <a:ext uri="{FF2B5EF4-FFF2-40B4-BE49-F238E27FC236}">
              <a16:creationId xmlns:a16="http://schemas.microsoft.com/office/drawing/2014/main" id="{00000000-0008-0000-0300-000006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7" name="AutoShape 3">
          <a:extLst>
            <a:ext uri="{FF2B5EF4-FFF2-40B4-BE49-F238E27FC236}">
              <a16:creationId xmlns:a16="http://schemas.microsoft.com/office/drawing/2014/main" id="{00000000-0008-0000-0300-000007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9</xdr:col>
      <xdr:colOff>784860</xdr:colOff>
      <xdr:row>50</xdr:row>
      <xdr:rowOff>0</xdr:rowOff>
    </xdr:to>
    <xdr:sp macro="" textlink="">
      <xdr:nvSpPr>
        <xdr:cNvPr id="8" name="AutoShape 3">
          <a:extLst>
            <a:ext uri="{FF2B5EF4-FFF2-40B4-BE49-F238E27FC236}">
              <a16:creationId xmlns:a16="http://schemas.microsoft.com/office/drawing/2014/main" id="{00000000-0008-0000-0300-000008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9" name="AutoShape 3">
          <a:extLst>
            <a:ext uri="{FF2B5EF4-FFF2-40B4-BE49-F238E27FC236}">
              <a16:creationId xmlns:a16="http://schemas.microsoft.com/office/drawing/2014/main" id="{00000000-0008-0000-0300-000009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10" name="AutoShape 3">
          <a:extLst>
            <a:ext uri="{FF2B5EF4-FFF2-40B4-BE49-F238E27FC236}">
              <a16:creationId xmlns:a16="http://schemas.microsoft.com/office/drawing/2014/main" id="{00000000-0008-0000-0300-00000A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11" name="AutoShape 3">
          <a:extLst>
            <a:ext uri="{FF2B5EF4-FFF2-40B4-BE49-F238E27FC236}">
              <a16:creationId xmlns:a16="http://schemas.microsoft.com/office/drawing/2014/main" id="{00000000-0008-0000-0300-00000B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12" name="AutoShape 3">
          <a:extLst>
            <a:ext uri="{FF2B5EF4-FFF2-40B4-BE49-F238E27FC236}">
              <a16:creationId xmlns:a16="http://schemas.microsoft.com/office/drawing/2014/main" id="{00000000-0008-0000-0300-00000C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13" name="AutoShape 3">
          <a:extLst>
            <a:ext uri="{FF2B5EF4-FFF2-40B4-BE49-F238E27FC236}">
              <a16:creationId xmlns:a16="http://schemas.microsoft.com/office/drawing/2014/main" id="{00000000-0008-0000-0300-00000D00000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14" name="AutoShape 3">
          <a:extLst>
            <a:ext uri="{FF2B5EF4-FFF2-40B4-BE49-F238E27FC236}">
              <a16:creationId xmlns:a16="http://schemas.microsoft.com/office/drawing/2014/main" id="{FC2F621A-DAEF-412E-AB16-6BBB0EB0CC2A}"/>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15" name="AutoShape 3">
          <a:extLst>
            <a:ext uri="{FF2B5EF4-FFF2-40B4-BE49-F238E27FC236}">
              <a16:creationId xmlns:a16="http://schemas.microsoft.com/office/drawing/2014/main" id="{02716DF3-3E5B-47F3-8945-27D3A1952A50}"/>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16" name="AutoShape 3">
          <a:extLst>
            <a:ext uri="{FF2B5EF4-FFF2-40B4-BE49-F238E27FC236}">
              <a16:creationId xmlns:a16="http://schemas.microsoft.com/office/drawing/2014/main" id="{D4609F5C-EC5C-42D5-97D5-36936880B066}"/>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17" name="AutoShape 3">
          <a:extLst>
            <a:ext uri="{FF2B5EF4-FFF2-40B4-BE49-F238E27FC236}">
              <a16:creationId xmlns:a16="http://schemas.microsoft.com/office/drawing/2014/main" id="{4460C43C-C097-486F-A6B7-72160A8B6967}"/>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18" name="AutoShape 3">
          <a:extLst>
            <a:ext uri="{FF2B5EF4-FFF2-40B4-BE49-F238E27FC236}">
              <a16:creationId xmlns:a16="http://schemas.microsoft.com/office/drawing/2014/main" id="{C764DE26-F086-4DA3-ACB3-24D4A6F457DB}"/>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twoCellAnchor>
    <xdr:from>
      <xdr:col>0</xdr:col>
      <xdr:colOff>0</xdr:colOff>
      <xdr:row>0</xdr:row>
      <xdr:rowOff>0</xdr:rowOff>
    </xdr:from>
    <xdr:to>
      <xdr:col>10</xdr:col>
      <xdr:colOff>19050</xdr:colOff>
      <xdr:row>50</xdr:row>
      <xdr:rowOff>0</xdr:rowOff>
    </xdr:to>
    <xdr:sp macro="" textlink="">
      <xdr:nvSpPr>
        <xdr:cNvPr id="19" name="AutoShape 3">
          <a:extLst>
            <a:ext uri="{FF2B5EF4-FFF2-40B4-BE49-F238E27FC236}">
              <a16:creationId xmlns:a16="http://schemas.microsoft.com/office/drawing/2014/main" id="{C8A6869C-39B0-463B-97C1-D04E8FD67FEE}"/>
            </a:ext>
          </a:extLst>
        </xdr:cNvPr>
        <xdr:cNvSpPr>
          <a:spLocks noChangeArrowheads="1"/>
        </xdr:cNvSpPr>
      </xdr:nvSpPr>
      <xdr:spPr bwMode="auto">
        <a:xfrm>
          <a:off x="0" y="0"/>
          <a:ext cx="9525000" cy="9525000"/>
        </a:xfrm>
        <a:custGeom>
          <a:avLst/>
          <a:gdLst/>
          <a:ahLst/>
          <a:cxnLst/>
          <a:rect l="0" t="0" r="0" b="0"/>
          <a:pathLst/>
        </a:custGeom>
        <a:solidFill>
          <a:srgbClr val="FFFFFF"/>
        </a:solidFill>
        <a:ln w="9525">
          <a:solidFill>
            <a:srgbClr val="000000"/>
          </a:solidFill>
          <a:round/>
          <a:headEnd/>
          <a:tailEnd/>
        </a:ln>
      </xdr:spPr>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www.iit.edu/research/services/orcpd/docs/animal_rates.pdf" TargetMode="External"/><Relationship Id="rId1" Type="http://schemas.openxmlformats.org/officeDocument/2006/relationships/hyperlink" Target="http://www.iit.edu/grant_contract_accounting/sponsored_project_travel.shtml"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3.xml"/><Relationship Id="rId1" Type="http://schemas.openxmlformats.org/officeDocument/2006/relationships/hyperlink" Target="http://www.iit.edu/grant_contract_accounting/sponsored_project_travel.shtml" TargetMode="External"/><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76923C"/>
    <pageSetUpPr fitToPage="1"/>
  </sheetPr>
  <dimension ref="A1:Z1000"/>
  <sheetViews>
    <sheetView tabSelected="1" zoomScaleNormal="100" workbookViewId="0">
      <selection activeCell="B1" sqref="B1:F1"/>
    </sheetView>
  </sheetViews>
  <sheetFormatPr defaultColWidth="14.42578125" defaultRowHeight="15" customHeight="1"/>
  <cols>
    <col min="1" max="1" width="26.85546875" customWidth="1"/>
    <col min="2" max="2" width="13.7109375" customWidth="1"/>
    <col min="3" max="3" width="12" customWidth="1"/>
    <col min="4" max="4" width="10.140625" customWidth="1"/>
    <col min="5" max="5" width="12.28515625" customWidth="1"/>
    <col min="6" max="6" width="9.140625" customWidth="1"/>
    <col min="7" max="7" width="9.42578125" customWidth="1"/>
    <col min="8" max="10" width="9.140625" customWidth="1"/>
    <col min="11" max="15" width="12.85546875" customWidth="1"/>
    <col min="16" max="16" width="14.5703125" customWidth="1"/>
    <col min="17" max="17" width="11.5703125" customWidth="1"/>
    <col min="18" max="26" width="9.140625" customWidth="1"/>
  </cols>
  <sheetData>
    <row r="1" spans="1:17">
      <c r="A1" t="s">
        <v>0</v>
      </c>
      <c r="B1" s="101"/>
      <c r="C1" s="108"/>
      <c r="D1" s="108"/>
      <c r="E1" s="108"/>
      <c r="F1" s="108"/>
      <c r="G1" t="s">
        <v>1</v>
      </c>
      <c r="H1" s="1"/>
      <c r="K1" s="2"/>
      <c r="L1" s="2"/>
      <c r="M1" s="2"/>
      <c r="N1" s="2"/>
      <c r="O1" s="2"/>
      <c r="P1" s="3"/>
      <c r="Q1" s="3"/>
    </row>
    <row r="2" spans="1:17">
      <c r="A2" s="4" t="s">
        <v>2</v>
      </c>
      <c r="B2" s="101"/>
      <c r="C2" s="108"/>
      <c r="D2" s="108"/>
      <c r="E2" s="108"/>
      <c r="F2" s="108"/>
      <c r="G2" s="108"/>
      <c r="H2" s="108"/>
      <c r="I2" s="108"/>
      <c r="J2" s="108"/>
      <c r="K2" s="108"/>
      <c r="L2" s="108"/>
      <c r="M2" s="108"/>
      <c r="N2" s="108"/>
      <c r="O2" s="108"/>
      <c r="P2" s="108"/>
      <c r="Q2" s="5"/>
    </row>
    <row r="3" spans="1:17">
      <c r="B3" s="57" t="s">
        <v>3</v>
      </c>
      <c r="C3" s="57"/>
      <c r="D3" s="57"/>
      <c r="K3" s="2"/>
      <c r="L3" s="2"/>
      <c r="M3" s="2"/>
      <c r="N3" s="2"/>
      <c r="O3" s="2"/>
      <c r="P3" s="3"/>
      <c r="Q3" s="3"/>
    </row>
    <row r="4" spans="1:17">
      <c r="A4" t="s">
        <v>4</v>
      </c>
      <c r="B4" s="58">
        <v>0.55000000000000004</v>
      </c>
      <c r="D4" s="100" t="s">
        <v>5</v>
      </c>
      <c r="E4" s="109"/>
      <c r="F4" s="109"/>
      <c r="G4" s="109"/>
      <c r="H4" s="56" t="s">
        <v>6</v>
      </c>
      <c r="I4" s="102"/>
      <c r="J4" s="109"/>
      <c r="K4" s="109"/>
      <c r="L4" s="109"/>
      <c r="M4" s="2"/>
      <c r="N4" s="2"/>
      <c r="O4" s="2"/>
      <c r="P4" s="3"/>
      <c r="Q4" s="3"/>
    </row>
    <row r="5" spans="1:17">
      <c r="A5" t="s">
        <v>7</v>
      </c>
      <c r="B5">
        <v>1.04</v>
      </c>
      <c r="D5" t="s">
        <v>8</v>
      </c>
      <c r="E5" s="6">
        <v>0.27</v>
      </c>
      <c r="F5" t="s">
        <v>9</v>
      </c>
      <c r="G5" s="50">
        <v>0.29799999999999999</v>
      </c>
      <c r="I5" s="7"/>
      <c r="J5" s="8"/>
      <c r="K5" s="7"/>
      <c r="L5" s="8"/>
      <c r="M5" s="2"/>
      <c r="N5" s="2"/>
      <c r="O5" s="2"/>
      <c r="P5" s="3"/>
      <c r="Q5" s="3"/>
    </row>
    <row r="6" spans="1:17">
      <c r="A6" s="4" t="s">
        <v>10</v>
      </c>
      <c r="B6" s="9">
        <v>3</v>
      </c>
      <c r="D6" t="s">
        <v>11</v>
      </c>
      <c r="E6" s="6">
        <v>7.5999999999999998E-2</v>
      </c>
      <c r="F6" t="s">
        <v>12</v>
      </c>
      <c r="G6" s="6">
        <v>0</v>
      </c>
      <c r="I6" s="7"/>
      <c r="J6" s="8"/>
      <c r="K6" s="7"/>
      <c r="L6" s="8"/>
      <c r="M6" s="2"/>
      <c r="N6" s="2"/>
      <c r="O6" s="2"/>
      <c r="P6" s="3"/>
      <c r="Q6" s="3"/>
    </row>
    <row r="7" spans="1:17">
      <c r="K7" s="2"/>
      <c r="L7" s="2"/>
      <c r="M7" s="2"/>
      <c r="N7" s="2"/>
      <c r="O7" s="2"/>
      <c r="P7" s="3"/>
      <c r="Q7" s="3"/>
    </row>
    <row r="8" spans="1:17">
      <c r="D8" s="98" t="s">
        <v>13</v>
      </c>
      <c r="F8" s="98" t="s">
        <v>14</v>
      </c>
      <c r="G8" s="98" t="s">
        <v>15</v>
      </c>
      <c r="H8" s="98" t="s">
        <v>16</v>
      </c>
      <c r="I8" s="98" t="s">
        <v>17</v>
      </c>
      <c r="J8" s="98" t="s">
        <v>18</v>
      </c>
      <c r="K8" s="2"/>
      <c r="L8" s="2"/>
      <c r="M8" s="2"/>
      <c r="N8" s="2"/>
      <c r="O8" s="2"/>
      <c r="P8" s="3"/>
      <c r="Q8" s="3"/>
    </row>
    <row r="9" spans="1:17">
      <c r="A9" s="4" t="s">
        <v>19</v>
      </c>
      <c r="D9" s="109"/>
      <c r="F9" s="109"/>
      <c r="G9" s="109"/>
      <c r="H9" s="109"/>
      <c r="I9" s="109"/>
      <c r="J9" s="109"/>
      <c r="K9" s="2" t="s">
        <v>20</v>
      </c>
      <c r="L9" s="2" t="s">
        <v>20</v>
      </c>
      <c r="M9" s="2" t="s">
        <v>20</v>
      </c>
      <c r="N9" s="2" t="s">
        <v>20</v>
      </c>
      <c r="O9" s="2" t="s">
        <v>20</v>
      </c>
      <c r="P9" s="97" t="s">
        <v>21</v>
      </c>
      <c r="Q9" s="10"/>
    </row>
    <row r="10" spans="1:17">
      <c r="A10" t="s">
        <v>22</v>
      </c>
      <c r="B10" t="s">
        <v>23</v>
      </c>
      <c r="C10" t="s">
        <v>24</v>
      </c>
      <c r="D10" s="109"/>
      <c r="E10" t="s">
        <v>25</v>
      </c>
      <c r="F10" s="109"/>
      <c r="G10" s="109"/>
      <c r="H10" s="109"/>
      <c r="I10" s="109"/>
      <c r="J10" s="109"/>
      <c r="K10" s="2">
        <v>1</v>
      </c>
      <c r="L10" s="2">
        <v>2</v>
      </c>
      <c r="M10" s="2">
        <v>3</v>
      </c>
      <c r="N10" s="2">
        <v>4</v>
      </c>
      <c r="O10" s="2">
        <v>5</v>
      </c>
      <c r="P10" s="109"/>
      <c r="Q10" s="10" t="s">
        <v>26</v>
      </c>
    </row>
    <row r="11" spans="1:17">
      <c r="A11" s="49">
        <f>B1</f>
        <v>0</v>
      </c>
      <c r="B11" t="s">
        <v>27</v>
      </c>
      <c r="C11" t="s">
        <v>8</v>
      </c>
      <c r="D11" s="11"/>
      <c r="E11" s="12"/>
      <c r="F11" s="13"/>
      <c r="G11" s="13"/>
      <c r="H11" s="13"/>
      <c r="I11" s="13"/>
      <c r="J11" s="13"/>
      <c r="K11" s="2">
        <f t="shared" ref="K11:K24" si="0">IF(D11&gt;0,ROUND(($F11*$E11)/D11,0),0)</f>
        <v>0</v>
      </c>
      <c r="L11" s="2">
        <f t="shared" ref="L11:O11" si="1">IF($D$11&gt;0,ROUND((G11*$E11*$B$5^(L10-1))/$D$11,0),0)</f>
        <v>0</v>
      </c>
      <c r="M11" s="2">
        <f t="shared" si="1"/>
        <v>0</v>
      </c>
      <c r="N11" s="2">
        <f t="shared" si="1"/>
        <v>0</v>
      </c>
      <c r="O11" s="2">
        <f t="shared" si="1"/>
        <v>0</v>
      </c>
      <c r="P11" s="3">
        <f t="shared" ref="P11:P25" si="2">SUM(K11:O11)</f>
        <v>0</v>
      </c>
      <c r="Q11" s="3"/>
    </row>
    <row r="12" spans="1:17">
      <c r="A12">
        <f t="shared" ref="A12:B12" si="3">A11</f>
        <v>0</v>
      </c>
      <c r="B12" t="str">
        <f t="shared" si="3"/>
        <v>PI</v>
      </c>
      <c r="C12" t="s">
        <v>11</v>
      </c>
      <c r="D12" s="11">
        <f t="shared" ref="D12" si="4">D11</f>
        <v>0</v>
      </c>
      <c r="E12" s="12">
        <f>E11</f>
        <v>0</v>
      </c>
      <c r="F12" s="13"/>
      <c r="G12" s="13"/>
      <c r="H12" s="13"/>
      <c r="I12" s="13"/>
      <c r="J12" s="13"/>
      <c r="K12" s="2">
        <f t="shared" si="0"/>
        <v>0</v>
      </c>
      <c r="L12" s="2">
        <f t="shared" ref="L12:O12" si="5">IF($D$12&gt;0,ROUND((G12*$E12*$B$5^(L$10-1))/$D$12,0),0)</f>
        <v>0</v>
      </c>
      <c r="M12" s="2">
        <f t="shared" si="5"/>
        <v>0</v>
      </c>
      <c r="N12" s="2">
        <f t="shared" si="5"/>
        <v>0</v>
      </c>
      <c r="O12" s="2">
        <f t="shared" si="5"/>
        <v>0</v>
      </c>
      <c r="P12" s="3">
        <f t="shared" si="2"/>
        <v>0</v>
      </c>
      <c r="Q12" s="3"/>
    </row>
    <row r="13" spans="1:17">
      <c r="B13" t="s">
        <v>28</v>
      </c>
      <c r="C13" t="s">
        <v>8</v>
      </c>
      <c r="D13" s="11"/>
      <c r="E13" s="12"/>
      <c r="F13" s="13"/>
      <c r="G13" s="13"/>
      <c r="H13" s="13"/>
      <c r="I13" s="13"/>
      <c r="J13" s="13"/>
      <c r="K13" s="2">
        <f t="shared" si="0"/>
        <v>0</v>
      </c>
      <c r="L13" s="2">
        <f t="shared" ref="L13:O13" si="6">IF($D$13&gt;0,ROUND((G13*$E13*$B$5^(L$10-1))/$D$13,0),0)</f>
        <v>0</v>
      </c>
      <c r="M13" s="2">
        <f t="shared" si="6"/>
        <v>0</v>
      </c>
      <c r="N13" s="2">
        <f t="shared" si="6"/>
        <v>0</v>
      </c>
      <c r="O13" s="2">
        <f t="shared" si="6"/>
        <v>0</v>
      </c>
      <c r="P13" s="3">
        <f t="shared" si="2"/>
        <v>0</v>
      </c>
      <c r="Q13" s="3"/>
    </row>
    <row r="14" spans="1:17">
      <c r="A14">
        <f t="shared" ref="A14:B14" si="7">A13</f>
        <v>0</v>
      </c>
      <c r="B14" t="str">
        <f t="shared" si="7"/>
        <v>Co-PI 1</v>
      </c>
      <c r="C14" t="s">
        <v>11</v>
      </c>
      <c r="D14" s="11">
        <f t="shared" ref="D14:E14" si="8">D13</f>
        <v>0</v>
      </c>
      <c r="E14" s="12">
        <f t="shared" si="8"/>
        <v>0</v>
      </c>
      <c r="F14" s="13"/>
      <c r="G14" s="13"/>
      <c r="H14" s="13"/>
      <c r="I14" s="13"/>
      <c r="J14" s="13"/>
      <c r="K14" s="2">
        <f t="shared" si="0"/>
        <v>0</v>
      </c>
      <c r="L14" s="2">
        <f t="shared" ref="L14:O14" si="9">IF($D$14&gt;0,ROUND((G14*$E14*$B$5^(L$10-1))/$D$14,0),0)</f>
        <v>0</v>
      </c>
      <c r="M14" s="2">
        <f t="shared" si="9"/>
        <v>0</v>
      </c>
      <c r="N14" s="2">
        <f t="shared" si="9"/>
        <v>0</v>
      </c>
      <c r="O14" s="2">
        <f t="shared" si="9"/>
        <v>0</v>
      </c>
      <c r="P14" s="3">
        <f t="shared" si="2"/>
        <v>0</v>
      </c>
      <c r="Q14" s="3"/>
    </row>
    <row r="15" spans="1:17">
      <c r="B15" t="s">
        <v>29</v>
      </c>
      <c r="C15" t="s">
        <v>8</v>
      </c>
      <c r="D15" s="11"/>
      <c r="E15" s="12"/>
      <c r="F15" s="13"/>
      <c r="G15" s="13"/>
      <c r="H15" s="13"/>
      <c r="I15" s="13"/>
      <c r="J15" s="13"/>
      <c r="K15" s="2">
        <f t="shared" si="0"/>
        <v>0</v>
      </c>
      <c r="L15" s="2">
        <f t="shared" ref="L15:O15" si="10">IF($D$15&gt;0,ROUND((G15*$E15*$B$5^(L$10-1))/$D$15,0),0)</f>
        <v>0</v>
      </c>
      <c r="M15" s="2">
        <f t="shared" si="10"/>
        <v>0</v>
      </c>
      <c r="N15" s="2">
        <f t="shared" si="10"/>
        <v>0</v>
      </c>
      <c r="O15" s="2">
        <f t="shared" si="10"/>
        <v>0</v>
      </c>
      <c r="P15" s="3">
        <f t="shared" si="2"/>
        <v>0</v>
      </c>
      <c r="Q15" s="3"/>
    </row>
    <row r="16" spans="1:17">
      <c r="A16">
        <f t="shared" ref="A16:B16" si="11">A15</f>
        <v>0</v>
      </c>
      <c r="B16" t="str">
        <f t="shared" si="11"/>
        <v>Co-PI 2</v>
      </c>
      <c r="C16" t="s">
        <v>11</v>
      </c>
      <c r="D16" s="11">
        <f t="shared" ref="D16:E16" si="12">D15</f>
        <v>0</v>
      </c>
      <c r="E16" s="12">
        <f t="shared" si="12"/>
        <v>0</v>
      </c>
      <c r="F16" s="13"/>
      <c r="G16" s="13"/>
      <c r="H16" s="13"/>
      <c r="I16" s="13"/>
      <c r="J16" s="13"/>
      <c r="K16" s="2">
        <f t="shared" si="0"/>
        <v>0</v>
      </c>
      <c r="L16" s="2">
        <f t="shared" ref="L16:O16" si="13">IF($D$16&gt;0,ROUND((G16*$E16*$B$5^(L$10-1))/$D$16,0),0)</f>
        <v>0</v>
      </c>
      <c r="M16" s="2">
        <f t="shared" si="13"/>
        <v>0</v>
      </c>
      <c r="N16" s="2">
        <f t="shared" si="13"/>
        <v>0</v>
      </c>
      <c r="O16" s="2">
        <f t="shared" si="13"/>
        <v>0</v>
      </c>
      <c r="P16" s="3">
        <f t="shared" si="2"/>
        <v>0</v>
      </c>
      <c r="Q16" s="3"/>
    </row>
    <row r="17" spans="1:26">
      <c r="B17" t="s">
        <v>30</v>
      </c>
      <c r="C17" t="s">
        <v>8</v>
      </c>
      <c r="D17" s="11"/>
      <c r="E17" s="12"/>
      <c r="F17" s="13"/>
      <c r="G17" s="13"/>
      <c r="H17" s="13"/>
      <c r="I17" s="13"/>
      <c r="J17" s="13"/>
      <c r="K17" s="2">
        <f t="shared" si="0"/>
        <v>0</v>
      </c>
      <c r="L17" s="2">
        <f t="shared" ref="L17:O17" si="14">IF($D$17&gt;0,ROUND((G17*$E17*$B$5^(L$10-1))/$D$17,0),0)</f>
        <v>0</v>
      </c>
      <c r="M17" s="2">
        <f t="shared" si="14"/>
        <v>0</v>
      </c>
      <c r="N17" s="2">
        <f t="shared" si="14"/>
        <v>0</v>
      </c>
      <c r="O17" s="2">
        <f t="shared" si="14"/>
        <v>0</v>
      </c>
      <c r="P17" s="3">
        <f t="shared" si="2"/>
        <v>0</v>
      </c>
      <c r="Q17" s="3"/>
    </row>
    <row r="18" spans="1:26">
      <c r="A18">
        <f t="shared" ref="A18:B18" si="15">A17</f>
        <v>0</v>
      </c>
      <c r="B18" t="str">
        <f t="shared" si="15"/>
        <v>Co-PI 3</v>
      </c>
      <c r="C18" t="s">
        <v>11</v>
      </c>
      <c r="D18" s="11">
        <f t="shared" ref="D18:E18" si="16">D17</f>
        <v>0</v>
      </c>
      <c r="E18" s="12">
        <f t="shared" si="16"/>
        <v>0</v>
      </c>
      <c r="F18" s="13"/>
      <c r="G18" s="13"/>
      <c r="H18" s="13"/>
      <c r="I18" s="13"/>
      <c r="J18" s="13"/>
      <c r="K18" s="2">
        <f t="shared" si="0"/>
        <v>0</v>
      </c>
      <c r="L18" s="2">
        <f t="shared" ref="L18:O18" si="17">IF($D$18&gt;0,ROUND((G18*$E18*$B$5^(L$10-1))/$D$18,0),0)</f>
        <v>0</v>
      </c>
      <c r="M18" s="2">
        <f t="shared" si="17"/>
        <v>0</v>
      </c>
      <c r="N18" s="2">
        <f t="shared" si="17"/>
        <v>0</v>
      </c>
      <c r="O18" s="2">
        <f t="shared" si="17"/>
        <v>0</v>
      </c>
      <c r="P18" s="3">
        <f t="shared" si="2"/>
        <v>0</v>
      </c>
      <c r="Q18" s="3"/>
    </row>
    <row r="19" spans="1:26">
      <c r="B19" t="s">
        <v>31</v>
      </c>
      <c r="C19" t="s">
        <v>8</v>
      </c>
      <c r="D19" s="11"/>
      <c r="E19" s="12"/>
      <c r="F19" s="13"/>
      <c r="G19" s="13"/>
      <c r="H19" s="13"/>
      <c r="I19" s="13"/>
      <c r="J19" s="13"/>
      <c r="K19" s="2">
        <f t="shared" si="0"/>
        <v>0</v>
      </c>
      <c r="L19" s="2">
        <f t="shared" ref="L19:O19" si="18">IF($D$19&gt;0,ROUND((G19*$E19*$B$5^(L$10-1))/$D$19,0),0)</f>
        <v>0</v>
      </c>
      <c r="M19" s="2">
        <f t="shared" si="18"/>
        <v>0</v>
      </c>
      <c r="N19" s="2">
        <f t="shared" si="18"/>
        <v>0</v>
      </c>
      <c r="O19" s="2">
        <f t="shared" si="18"/>
        <v>0</v>
      </c>
      <c r="P19" s="3">
        <f t="shared" si="2"/>
        <v>0</v>
      </c>
      <c r="Q19" s="3"/>
    </row>
    <row r="20" spans="1:26">
      <c r="A20">
        <f t="shared" ref="A20:B20" si="19">A19</f>
        <v>0</v>
      </c>
      <c r="B20" t="str">
        <f t="shared" si="19"/>
        <v>Co-PI 4</v>
      </c>
      <c r="C20" t="s">
        <v>11</v>
      </c>
      <c r="D20" s="11">
        <f t="shared" ref="D20:E20" si="20">D19</f>
        <v>0</v>
      </c>
      <c r="E20" s="12">
        <f t="shared" si="20"/>
        <v>0</v>
      </c>
      <c r="F20" s="13"/>
      <c r="G20" s="13"/>
      <c r="H20" s="13"/>
      <c r="I20" s="13"/>
      <c r="J20" s="13"/>
      <c r="K20" s="2">
        <f t="shared" si="0"/>
        <v>0</v>
      </c>
      <c r="L20" s="2">
        <f t="shared" ref="L20:O20" si="21">IF($D$20&gt;0,ROUND((G20*$E20*$B$5^(L$10-1))/$D$20,0),0)</f>
        <v>0</v>
      </c>
      <c r="M20" s="2">
        <f t="shared" si="21"/>
        <v>0</v>
      </c>
      <c r="N20" s="2">
        <f t="shared" si="21"/>
        <v>0</v>
      </c>
      <c r="O20" s="2">
        <f t="shared" si="21"/>
        <v>0</v>
      </c>
      <c r="P20" s="3">
        <f t="shared" si="2"/>
        <v>0</v>
      </c>
      <c r="Q20" s="3"/>
    </row>
    <row r="21" spans="1:26">
      <c r="B21" t="s">
        <v>32</v>
      </c>
      <c r="C21" t="s">
        <v>8</v>
      </c>
      <c r="D21" s="11"/>
      <c r="E21" s="12"/>
      <c r="F21" s="13"/>
      <c r="G21" s="13"/>
      <c r="H21" s="13"/>
      <c r="I21" s="13"/>
      <c r="J21" s="13"/>
      <c r="K21" s="2">
        <f t="shared" si="0"/>
        <v>0</v>
      </c>
      <c r="L21" s="2">
        <f t="shared" ref="L21:O21" si="22">IF($D$21&gt;0,ROUND((G21*$E21*$B$5^(L$10-1))/$D$21,0),0)</f>
        <v>0</v>
      </c>
      <c r="M21" s="2">
        <f t="shared" si="22"/>
        <v>0</v>
      </c>
      <c r="N21" s="2">
        <f t="shared" si="22"/>
        <v>0</v>
      </c>
      <c r="O21" s="2">
        <f t="shared" si="22"/>
        <v>0</v>
      </c>
      <c r="P21" s="3">
        <f t="shared" si="2"/>
        <v>0</v>
      </c>
      <c r="Q21" s="3"/>
    </row>
    <row r="22" spans="1:26">
      <c r="B22" t="s">
        <v>33</v>
      </c>
      <c r="C22" t="s">
        <v>12</v>
      </c>
      <c r="D22" s="11"/>
      <c r="E22" s="12"/>
      <c r="F22" s="13"/>
      <c r="G22" s="13"/>
      <c r="H22" s="13"/>
      <c r="I22" s="13"/>
      <c r="J22" s="13"/>
      <c r="K22" s="2">
        <f t="shared" si="0"/>
        <v>0</v>
      </c>
      <c r="L22" s="2">
        <f t="shared" ref="L22:O22" si="23">IF($D$22&gt;0,ROUND((G22*$E22*$B$5^(L$10-1))/$D$22,0),0)</f>
        <v>0</v>
      </c>
      <c r="M22" s="2">
        <f t="shared" si="23"/>
        <v>0</v>
      </c>
      <c r="N22" s="2">
        <f t="shared" si="23"/>
        <v>0</v>
      </c>
      <c r="O22" s="2">
        <f t="shared" si="23"/>
        <v>0</v>
      </c>
      <c r="P22" s="3">
        <f t="shared" si="2"/>
        <v>0</v>
      </c>
      <c r="Q22" s="3"/>
    </row>
    <row r="23" spans="1:26">
      <c r="B23" t="s">
        <v>33</v>
      </c>
      <c r="C23" t="s">
        <v>12</v>
      </c>
      <c r="D23" s="11"/>
      <c r="E23" s="12"/>
      <c r="F23" s="13"/>
      <c r="G23" s="13"/>
      <c r="H23" s="13"/>
      <c r="I23" s="13"/>
      <c r="J23" s="13"/>
      <c r="K23" s="2">
        <f t="shared" si="0"/>
        <v>0</v>
      </c>
      <c r="L23" s="2">
        <f t="shared" ref="L23:O23" si="24">IF($D$23&gt;0,ROUND((G23*$E23*$B$5^(L$10-1))/$D$23,0),0)</f>
        <v>0</v>
      </c>
      <c r="M23" s="2">
        <f t="shared" si="24"/>
        <v>0</v>
      </c>
      <c r="N23" s="2">
        <f t="shared" si="24"/>
        <v>0</v>
      </c>
      <c r="O23" s="2">
        <f t="shared" si="24"/>
        <v>0</v>
      </c>
      <c r="P23" s="3">
        <f t="shared" si="2"/>
        <v>0</v>
      </c>
      <c r="Q23" s="3"/>
    </row>
    <row r="24" spans="1:26">
      <c r="B24" t="s">
        <v>34</v>
      </c>
      <c r="C24" t="s">
        <v>12</v>
      </c>
      <c r="D24" s="11"/>
      <c r="E24" s="12"/>
      <c r="F24" s="13"/>
      <c r="G24" s="13"/>
      <c r="H24" s="13"/>
      <c r="I24" s="13"/>
      <c r="J24" s="13"/>
      <c r="K24" s="2">
        <f t="shared" si="0"/>
        <v>0</v>
      </c>
      <c r="L24" s="2">
        <f t="shared" ref="L24:O24" si="25">IF($D$24&gt;0,ROUND((G24*$E24*$B$5^(L$10-1))/$D$24,0),0)</f>
        <v>0</v>
      </c>
      <c r="M24" s="2">
        <f t="shared" si="25"/>
        <v>0</v>
      </c>
      <c r="N24" s="2">
        <f t="shared" si="25"/>
        <v>0</v>
      </c>
      <c r="O24" s="2">
        <f t="shared" si="25"/>
        <v>0</v>
      </c>
      <c r="P24" s="3">
        <f t="shared" si="2"/>
        <v>0</v>
      </c>
      <c r="Q24" s="3"/>
    </row>
    <row r="25" spans="1:26">
      <c r="B25" t="s">
        <v>34</v>
      </c>
      <c r="C25" t="s">
        <v>12</v>
      </c>
      <c r="D25" s="11"/>
      <c r="E25" s="12"/>
      <c r="F25" s="13"/>
      <c r="G25" s="13"/>
      <c r="H25" s="13"/>
      <c r="I25" s="13"/>
      <c r="J25" s="13"/>
      <c r="K25" s="2">
        <f>IF(D25&gt;0,ROUND(($F25*$E25)/D25,0),)</f>
        <v>0</v>
      </c>
      <c r="L25" s="2">
        <f t="shared" ref="L25:O25" si="26">IF($D$25&gt;0,ROUND((G25*$E25*$B$5^(L$10-1))/$D$25,0),0)</f>
        <v>0</v>
      </c>
      <c r="M25" s="2">
        <f t="shared" si="26"/>
        <v>0</v>
      </c>
      <c r="N25" s="2">
        <f t="shared" si="26"/>
        <v>0</v>
      </c>
      <c r="O25" s="2">
        <f t="shared" si="26"/>
        <v>0</v>
      </c>
      <c r="P25" s="3">
        <f t="shared" si="2"/>
        <v>0</v>
      </c>
      <c r="Q25" s="3"/>
    </row>
    <row r="26" spans="1:26">
      <c r="A26" s="59" t="s">
        <v>35</v>
      </c>
      <c r="B26" s="59"/>
      <c r="C26" s="59"/>
      <c r="D26" s="59"/>
      <c r="E26" s="59"/>
      <c r="F26" s="59"/>
      <c r="G26" s="59"/>
      <c r="H26" s="59"/>
      <c r="I26" s="59"/>
      <c r="J26" s="59"/>
      <c r="K26" s="60">
        <f t="shared" ref="K26:P26" si="27">SUM(K11:K25)</f>
        <v>0</v>
      </c>
      <c r="L26" s="60">
        <f t="shared" si="27"/>
        <v>0</v>
      </c>
      <c r="M26" s="60">
        <f t="shared" si="27"/>
        <v>0</v>
      </c>
      <c r="N26" s="60">
        <f t="shared" si="27"/>
        <v>0</v>
      </c>
      <c r="O26" s="60">
        <f t="shared" si="27"/>
        <v>0</v>
      </c>
      <c r="P26" s="61">
        <f t="shared" si="27"/>
        <v>0</v>
      </c>
      <c r="Q26" s="3">
        <f>SUM(K26:O26)</f>
        <v>0</v>
      </c>
      <c r="R26" s="4"/>
      <c r="S26" s="4"/>
      <c r="T26" s="4"/>
      <c r="U26" s="4"/>
      <c r="V26" s="4"/>
      <c r="W26" s="4"/>
      <c r="X26" s="4"/>
      <c r="Y26" s="4"/>
      <c r="Z26" s="4"/>
    </row>
    <row r="27" spans="1:26">
      <c r="K27" s="2"/>
      <c r="L27" s="2"/>
      <c r="M27" s="2"/>
      <c r="N27" s="2"/>
      <c r="O27" s="2"/>
      <c r="P27" s="3"/>
      <c r="Q27" s="3"/>
    </row>
    <row r="28" spans="1:26">
      <c r="A28" s="4" t="s">
        <v>36</v>
      </c>
      <c r="K28" s="2" t="s">
        <v>37</v>
      </c>
      <c r="L28" s="2" t="s">
        <v>38</v>
      </c>
      <c r="M28" s="2" t="s">
        <v>39</v>
      </c>
      <c r="N28" s="2" t="s">
        <v>40</v>
      </c>
      <c r="O28" s="2" t="s">
        <v>41</v>
      </c>
      <c r="P28" s="15" t="s">
        <v>42</v>
      </c>
      <c r="Q28" s="15"/>
    </row>
    <row r="29" spans="1:26">
      <c r="A29">
        <f t="shared" ref="A29:C29" si="28">A11</f>
        <v>0</v>
      </c>
      <c r="B29" t="str">
        <f t="shared" si="28"/>
        <v>PI</v>
      </c>
      <c r="C29" t="str">
        <f t="shared" si="28"/>
        <v>Academic</v>
      </c>
      <c r="K29" s="2">
        <f t="shared" ref="K29:O29" si="29">ROUND(IF($C$29="Academic",K11*$E$5,IF($C$29="Summer",K11*$E$6,IF($C$29="Staff",K11*$G$5,IF($C$29="Student",K11*$G$6,0)))),0)</f>
        <v>0</v>
      </c>
      <c r="L29" s="2">
        <f t="shared" si="29"/>
        <v>0</v>
      </c>
      <c r="M29" s="2">
        <f t="shared" si="29"/>
        <v>0</v>
      </c>
      <c r="N29" s="2">
        <f t="shared" si="29"/>
        <v>0</v>
      </c>
      <c r="O29" s="2">
        <f t="shared" si="29"/>
        <v>0</v>
      </c>
      <c r="P29" s="3">
        <f t="shared" ref="P29:P43" si="30">SUM(K29:O29)</f>
        <v>0</v>
      </c>
      <c r="Q29" s="3"/>
    </row>
    <row r="30" spans="1:26">
      <c r="A30">
        <f t="shared" ref="A30:C30" si="31">A12</f>
        <v>0</v>
      </c>
      <c r="B30" t="str">
        <f t="shared" si="31"/>
        <v>PI</v>
      </c>
      <c r="C30" t="str">
        <f t="shared" si="31"/>
        <v>Summer</v>
      </c>
      <c r="K30" s="2">
        <f t="shared" ref="K30:O30" si="32">ROUND(IF($C$30="Academic",K12*$E$5,IF($C$30="Summer",K12*$E$6,IF($C$30="Staff",K12*$G$5,IF($C$30="Student",K12*$G$6,0)))),0)</f>
        <v>0</v>
      </c>
      <c r="L30" s="2">
        <f t="shared" si="32"/>
        <v>0</v>
      </c>
      <c r="M30" s="2">
        <f t="shared" si="32"/>
        <v>0</v>
      </c>
      <c r="N30" s="2">
        <f t="shared" si="32"/>
        <v>0</v>
      </c>
      <c r="O30" s="2">
        <f t="shared" si="32"/>
        <v>0</v>
      </c>
      <c r="P30" s="3">
        <f t="shared" si="30"/>
        <v>0</v>
      </c>
      <c r="Q30" s="3"/>
    </row>
    <row r="31" spans="1:26">
      <c r="A31">
        <f t="shared" ref="A31:C31" si="33">A13</f>
        <v>0</v>
      </c>
      <c r="B31" t="str">
        <f t="shared" si="33"/>
        <v>Co-PI 1</v>
      </c>
      <c r="C31" t="str">
        <f t="shared" si="33"/>
        <v>Academic</v>
      </c>
      <c r="K31" s="2">
        <f t="shared" ref="K31:O31" si="34">ROUND(IF($C$31="Academic",K13*$E$5,IF($C$31="Summer",K13*$E$6,IF($C$31="Staff",K13*$G$5,IF($C$31="Student",K13*$G$6,0)))),0)</f>
        <v>0</v>
      </c>
      <c r="L31" s="2">
        <f t="shared" si="34"/>
        <v>0</v>
      </c>
      <c r="M31" s="2">
        <f t="shared" si="34"/>
        <v>0</v>
      </c>
      <c r="N31" s="2">
        <f t="shared" si="34"/>
        <v>0</v>
      </c>
      <c r="O31" s="2">
        <f t="shared" si="34"/>
        <v>0</v>
      </c>
      <c r="P31" s="3">
        <f t="shared" si="30"/>
        <v>0</v>
      </c>
      <c r="Q31" s="3"/>
    </row>
    <row r="32" spans="1:26">
      <c r="A32">
        <f t="shared" ref="A32:C32" si="35">A14</f>
        <v>0</v>
      </c>
      <c r="B32" t="str">
        <f t="shared" si="35"/>
        <v>Co-PI 1</v>
      </c>
      <c r="C32" t="str">
        <f t="shared" si="35"/>
        <v>Summer</v>
      </c>
      <c r="K32" s="2">
        <f t="shared" ref="K32:O32" si="36">ROUND(IF($C$32="Academic",K14*$E$5,IF($C$32="Summer",K14*$E$6,IF($C$32="Staff",K14*$G$5,IF($C$32="Student",K14*$G$6,0)))),0)</f>
        <v>0</v>
      </c>
      <c r="L32" s="2">
        <f t="shared" si="36"/>
        <v>0</v>
      </c>
      <c r="M32" s="2">
        <f t="shared" si="36"/>
        <v>0</v>
      </c>
      <c r="N32" s="2">
        <f t="shared" si="36"/>
        <v>0</v>
      </c>
      <c r="O32" s="2">
        <f t="shared" si="36"/>
        <v>0</v>
      </c>
      <c r="P32" s="3">
        <f t="shared" si="30"/>
        <v>0</v>
      </c>
      <c r="Q32" s="3"/>
    </row>
    <row r="33" spans="1:26">
      <c r="A33">
        <f t="shared" ref="A33:C33" si="37">A15</f>
        <v>0</v>
      </c>
      <c r="B33" t="str">
        <f t="shared" si="37"/>
        <v>Co-PI 2</v>
      </c>
      <c r="C33" t="str">
        <f t="shared" si="37"/>
        <v>Academic</v>
      </c>
      <c r="K33" s="2">
        <f t="shared" ref="K33:O33" si="38">ROUND(IF($C$33="Academic",K15*$E$5,IF($C$33="Summer",K15*$E$6,IF($C$33="Staff",K15*$G$5,IF($C$33="Student",K15*$G$6,0)))),0)</f>
        <v>0</v>
      </c>
      <c r="L33" s="2">
        <f t="shared" si="38"/>
        <v>0</v>
      </c>
      <c r="M33" s="2">
        <f t="shared" si="38"/>
        <v>0</v>
      </c>
      <c r="N33" s="2">
        <f t="shared" si="38"/>
        <v>0</v>
      </c>
      <c r="O33" s="2">
        <f t="shared" si="38"/>
        <v>0</v>
      </c>
      <c r="P33" s="3">
        <f t="shared" si="30"/>
        <v>0</v>
      </c>
      <c r="Q33" s="3"/>
    </row>
    <row r="34" spans="1:26">
      <c r="A34">
        <f t="shared" ref="A34:C34" si="39">A16</f>
        <v>0</v>
      </c>
      <c r="B34" t="str">
        <f t="shared" si="39"/>
        <v>Co-PI 2</v>
      </c>
      <c r="C34" t="str">
        <f t="shared" si="39"/>
        <v>Summer</v>
      </c>
      <c r="K34" s="2">
        <f t="shared" ref="K34:O34" si="40">ROUND(IF($C$34="Academic",K16*$E$5,IF($C$34="Summer",K16*$E$6,IF($C$34="Staff",K16*$G$5,IF($C$34="Student",K16*$G$6,0)))),0)</f>
        <v>0</v>
      </c>
      <c r="L34" s="2">
        <f t="shared" si="40"/>
        <v>0</v>
      </c>
      <c r="M34" s="2">
        <f t="shared" si="40"/>
        <v>0</v>
      </c>
      <c r="N34" s="2">
        <f t="shared" si="40"/>
        <v>0</v>
      </c>
      <c r="O34" s="2">
        <f t="shared" si="40"/>
        <v>0</v>
      </c>
      <c r="P34" s="3">
        <f t="shared" si="30"/>
        <v>0</v>
      </c>
      <c r="Q34" s="3"/>
    </row>
    <row r="35" spans="1:26">
      <c r="A35">
        <f t="shared" ref="A35:C35" si="41">A17</f>
        <v>0</v>
      </c>
      <c r="B35" t="str">
        <f t="shared" si="41"/>
        <v>Co-PI 3</v>
      </c>
      <c r="C35" t="str">
        <f t="shared" si="41"/>
        <v>Academic</v>
      </c>
      <c r="K35" s="2">
        <f t="shared" ref="K35:O35" si="42">ROUND(IF($C$35="Academic",K17*$E$5,IF($C$35="Summer",K17*$E$6,IF($C$35="Staff",K17*$G$5,IF($C$35="Student",K17*$G$6,0)))),0)</f>
        <v>0</v>
      </c>
      <c r="L35" s="2">
        <f t="shared" si="42"/>
        <v>0</v>
      </c>
      <c r="M35" s="2">
        <f t="shared" si="42"/>
        <v>0</v>
      </c>
      <c r="N35" s="2">
        <f t="shared" si="42"/>
        <v>0</v>
      </c>
      <c r="O35" s="2">
        <f t="shared" si="42"/>
        <v>0</v>
      </c>
      <c r="P35" s="3">
        <f t="shared" si="30"/>
        <v>0</v>
      </c>
      <c r="Q35" s="3"/>
    </row>
    <row r="36" spans="1:26">
      <c r="A36">
        <f t="shared" ref="A36:C36" si="43">A18</f>
        <v>0</v>
      </c>
      <c r="B36" t="str">
        <f t="shared" si="43"/>
        <v>Co-PI 3</v>
      </c>
      <c r="C36" t="str">
        <f t="shared" si="43"/>
        <v>Summer</v>
      </c>
      <c r="K36" s="2">
        <f t="shared" ref="K36:O36" si="44">ROUND(IF($C$36="Academic",K18*$E$5,IF($C$36="Summer",K18*$E$6,IF($C$36="Staff",K18*$G$5,IF($C$36="Student",K18*$G$6,0)))),0)</f>
        <v>0</v>
      </c>
      <c r="L36" s="2">
        <f t="shared" si="44"/>
        <v>0</v>
      </c>
      <c r="M36" s="2">
        <f t="shared" si="44"/>
        <v>0</v>
      </c>
      <c r="N36" s="2">
        <f t="shared" si="44"/>
        <v>0</v>
      </c>
      <c r="O36" s="2">
        <f t="shared" si="44"/>
        <v>0</v>
      </c>
      <c r="P36" s="3">
        <f t="shared" si="30"/>
        <v>0</v>
      </c>
      <c r="Q36" s="3"/>
    </row>
    <row r="37" spans="1:26">
      <c r="A37">
        <f t="shared" ref="A37:C37" si="45">A19</f>
        <v>0</v>
      </c>
      <c r="B37" t="str">
        <f t="shared" si="45"/>
        <v>Co-PI 4</v>
      </c>
      <c r="C37" t="str">
        <f t="shared" si="45"/>
        <v>Academic</v>
      </c>
      <c r="K37" s="2">
        <f t="shared" ref="K37:O37" si="46">ROUND(IF($C$37="Academic",K19*$E$5,IF($C$37="Summer",K19*$E$6,IF($C$37="Staff",K19*$G$5,IF($C$37="Student",K19*$G$6,0)))),0)</f>
        <v>0</v>
      </c>
      <c r="L37" s="2">
        <f t="shared" si="46"/>
        <v>0</v>
      </c>
      <c r="M37" s="2">
        <f t="shared" si="46"/>
        <v>0</v>
      </c>
      <c r="N37" s="2">
        <f t="shared" si="46"/>
        <v>0</v>
      </c>
      <c r="O37" s="2">
        <f t="shared" si="46"/>
        <v>0</v>
      </c>
      <c r="P37" s="3">
        <f t="shared" si="30"/>
        <v>0</v>
      </c>
      <c r="Q37" s="3"/>
    </row>
    <row r="38" spans="1:26">
      <c r="A38">
        <f t="shared" ref="A38:C38" si="47">A20</f>
        <v>0</v>
      </c>
      <c r="B38" t="str">
        <f t="shared" si="47"/>
        <v>Co-PI 4</v>
      </c>
      <c r="C38" t="str">
        <f t="shared" si="47"/>
        <v>Summer</v>
      </c>
      <c r="K38" s="2">
        <f t="shared" ref="K38:O38" si="48">ROUND(IF($C$38="Academic",K20*$E$5,IF($C$38="Summer",K20*$E$6,IF($C$38="Staff",K20*$G$5,IF($C$38="Student",K20*$G$6,0)))),0)</f>
        <v>0</v>
      </c>
      <c r="L38" s="2">
        <f t="shared" si="48"/>
        <v>0</v>
      </c>
      <c r="M38" s="2">
        <f t="shared" si="48"/>
        <v>0</v>
      </c>
      <c r="N38" s="2">
        <f t="shared" si="48"/>
        <v>0</v>
      </c>
      <c r="O38" s="2">
        <f t="shared" si="48"/>
        <v>0</v>
      </c>
      <c r="P38" s="3">
        <f t="shared" si="30"/>
        <v>0</v>
      </c>
      <c r="Q38" s="3"/>
    </row>
    <row r="39" spans="1:26">
      <c r="A39">
        <f t="shared" ref="A39:C39" si="49">A21</f>
        <v>0</v>
      </c>
      <c r="B39" t="str">
        <f t="shared" si="49"/>
        <v>Post-doc</v>
      </c>
      <c r="C39" t="str">
        <f t="shared" si="49"/>
        <v>Academic</v>
      </c>
      <c r="K39" s="2">
        <f t="shared" ref="K39:O39" si="50">ROUND(IF($C$39="Academic",K21*$E$5,IF($C$39="Summer",K21*$E$6,IF($C$39="Staff",K21*$G$5,IF($C$39="Student",K21*$G$6,0)))),0)</f>
        <v>0</v>
      </c>
      <c r="L39" s="2">
        <f t="shared" si="50"/>
        <v>0</v>
      </c>
      <c r="M39" s="2">
        <f t="shared" si="50"/>
        <v>0</v>
      </c>
      <c r="N39" s="2">
        <f t="shared" si="50"/>
        <v>0</v>
      </c>
      <c r="O39" s="2">
        <f t="shared" si="50"/>
        <v>0</v>
      </c>
      <c r="P39" s="3">
        <f t="shared" si="30"/>
        <v>0</v>
      </c>
      <c r="Q39" s="3"/>
    </row>
    <row r="40" spans="1:26">
      <c r="A40">
        <f t="shared" ref="A40:C40" si="51">A22</f>
        <v>0</v>
      </c>
      <c r="B40" t="str">
        <f t="shared" si="51"/>
        <v>Grad Student</v>
      </c>
      <c r="C40" t="str">
        <f t="shared" si="51"/>
        <v>Student</v>
      </c>
      <c r="K40" s="2">
        <f t="shared" ref="K40:O40" si="52">ROUND(IF($C$40="Academic",K22*$E$5,IF($C$40="Summer",K22*$E$6,IF($C$40="Staff",K22*$G$5,IF($C$40="Student",K22*$G$6,0)))),0)</f>
        <v>0</v>
      </c>
      <c r="L40" s="2">
        <f t="shared" si="52"/>
        <v>0</v>
      </c>
      <c r="M40" s="2">
        <f t="shared" si="52"/>
        <v>0</v>
      </c>
      <c r="N40" s="2">
        <f t="shared" si="52"/>
        <v>0</v>
      </c>
      <c r="O40" s="2">
        <f t="shared" si="52"/>
        <v>0</v>
      </c>
      <c r="P40" s="3">
        <f t="shared" si="30"/>
        <v>0</v>
      </c>
      <c r="Q40" s="3"/>
    </row>
    <row r="41" spans="1:26">
      <c r="A41">
        <f t="shared" ref="A41:C41" si="53">A23</f>
        <v>0</v>
      </c>
      <c r="B41" t="str">
        <f t="shared" si="53"/>
        <v>Grad Student</v>
      </c>
      <c r="C41" t="str">
        <f t="shared" si="53"/>
        <v>Student</v>
      </c>
      <c r="K41" s="2">
        <f t="shared" ref="K41:O41" si="54">ROUND(IF($C$41="Academic",K23*$E$5,IF($C$41="Summer",K23*$E$6,IF($C$41="Staff",K23*$G$5,IF($C$41="Student",K23*$G$6,0)))),0)</f>
        <v>0</v>
      </c>
      <c r="L41" s="2">
        <f t="shared" si="54"/>
        <v>0</v>
      </c>
      <c r="M41" s="2">
        <f t="shared" si="54"/>
        <v>0</v>
      </c>
      <c r="N41" s="2">
        <f t="shared" si="54"/>
        <v>0</v>
      </c>
      <c r="O41" s="2">
        <f t="shared" si="54"/>
        <v>0</v>
      </c>
      <c r="P41" s="3">
        <f t="shared" si="30"/>
        <v>0</v>
      </c>
      <c r="Q41" s="3"/>
    </row>
    <row r="42" spans="1:26">
      <c r="A42">
        <f t="shared" ref="A42:C42" si="55">A24</f>
        <v>0</v>
      </c>
      <c r="B42" t="str">
        <f t="shared" si="55"/>
        <v>UG Student</v>
      </c>
      <c r="C42" t="str">
        <f t="shared" si="55"/>
        <v>Student</v>
      </c>
      <c r="K42" s="2">
        <f t="shared" ref="K42:O42" si="56">ROUND(IF($C$42="Academic",K24*$E$5,IF($C$42="Summer",K24*$E$6,IF($C$42="Staff",K24*$G$5,IF($C$42="Student",K24*$G$6,0)))),0)</f>
        <v>0</v>
      </c>
      <c r="L42" s="2">
        <f t="shared" si="56"/>
        <v>0</v>
      </c>
      <c r="M42" s="2">
        <f t="shared" si="56"/>
        <v>0</v>
      </c>
      <c r="N42" s="2">
        <f t="shared" si="56"/>
        <v>0</v>
      </c>
      <c r="O42" s="2">
        <f t="shared" si="56"/>
        <v>0</v>
      </c>
      <c r="P42" s="3">
        <f t="shared" si="30"/>
        <v>0</v>
      </c>
      <c r="Q42" s="3"/>
    </row>
    <row r="43" spans="1:26">
      <c r="A43">
        <f t="shared" ref="A43:C43" si="57">A25</f>
        <v>0</v>
      </c>
      <c r="B43" t="str">
        <f t="shared" si="57"/>
        <v>UG Student</v>
      </c>
      <c r="C43" t="str">
        <f t="shared" si="57"/>
        <v>Student</v>
      </c>
      <c r="K43" s="2">
        <f t="shared" ref="K43:O43" si="58">ROUND(IF($C$43="Academic",K25*$E$5,IF($C$43="Summer",K25*$E$6,IF($C$43="Staff",K25*$G$5,IF($C$43="Student",K25*$G$6,0)))),0)</f>
        <v>0</v>
      </c>
      <c r="L43" s="2">
        <f t="shared" si="58"/>
        <v>0</v>
      </c>
      <c r="M43" s="2">
        <f t="shared" si="58"/>
        <v>0</v>
      </c>
      <c r="N43" s="2">
        <f t="shared" si="58"/>
        <v>0</v>
      </c>
      <c r="O43" s="2">
        <f t="shared" si="58"/>
        <v>0</v>
      </c>
      <c r="P43" s="3">
        <f t="shared" si="30"/>
        <v>0</v>
      </c>
      <c r="Q43" s="3"/>
    </row>
    <row r="44" spans="1:26">
      <c r="A44" s="59" t="s">
        <v>43</v>
      </c>
      <c r="B44" s="59"/>
      <c r="C44" s="59"/>
      <c r="D44" s="59"/>
      <c r="E44" s="59"/>
      <c r="F44" s="59"/>
      <c r="G44" s="59"/>
      <c r="H44" s="59"/>
      <c r="I44" s="59"/>
      <c r="J44" s="59"/>
      <c r="K44" s="60">
        <f t="shared" ref="K44:P44" si="59">SUM(K29:K43)</f>
        <v>0</v>
      </c>
      <c r="L44" s="60">
        <f t="shared" si="59"/>
        <v>0</v>
      </c>
      <c r="M44" s="60">
        <f t="shared" si="59"/>
        <v>0</v>
      </c>
      <c r="N44" s="60">
        <f t="shared" si="59"/>
        <v>0</v>
      </c>
      <c r="O44" s="60">
        <f t="shared" si="59"/>
        <v>0</v>
      </c>
      <c r="P44" s="61">
        <f t="shared" si="59"/>
        <v>0</v>
      </c>
      <c r="Q44" s="3">
        <f>SUM(K44:O44)</f>
        <v>0</v>
      </c>
      <c r="R44" s="4"/>
      <c r="S44" s="4"/>
      <c r="T44" s="4"/>
      <c r="U44" s="4"/>
      <c r="V44" s="4"/>
      <c r="W44" s="4"/>
      <c r="X44" s="4"/>
      <c r="Y44" s="4"/>
      <c r="Z44" s="4"/>
    </row>
    <row r="45" spans="1:26">
      <c r="K45" s="2"/>
      <c r="L45" s="2"/>
      <c r="M45" s="2"/>
      <c r="N45" s="2"/>
      <c r="O45" s="2"/>
      <c r="P45" s="3"/>
      <c r="Q45" s="3"/>
    </row>
    <row r="46" spans="1:26">
      <c r="A46" s="62" t="s">
        <v>44</v>
      </c>
      <c r="B46" s="62"/>
      <c r="C46" s="62"/>
      <c r="D46" s="62"/>
      <c r="E46" s="62"/>
      <c r="F46" s="62"/>
      <c r="G46" s="62"/>
      <c r="H46" s="62"/>
      <c r="I46" s="62"/>
      <c r="J46" s="62"/>
      <c r="K46" s="63">
        <f t="shared" ref="K46:P46" si="60">K44+K26</f>
        <v>0</v>
      </c>
      <c r="L46" s="63">
        <f t="shared" si="60"/>
        <v>0</v>
      </c>
      <c r="M46" s="63">
        <f t="shared" si="60"/>
        <v>0</v>
      </c>
      <c r="N46" s="63">
        <f t="shared" si="60"/>
        <v>0</v>
      </c>
      <c r="O46" s="63">
        <f t="shared" si="60"/>
        <v>0</v>
      </c>
      <c r="P46" s="64">
        <f t="shared" si="60"/>
        <v>0</v>
      </c>
      <c r="Q46" s="3">
        <f>SUM(K46:O46)</f>
        <v>0</v>
      </c>
      <c r="R46" s="4"/>
      <c r="S46" s="4"/>
      <c r="T46" s="4"/>
      <c r="U46" s="4"/>
      <c r="V46" s="4"/>
      <c r="W46" s="4"/>
      <c r="X46" s="4"/>
      <c r="Y46" s="4"/>
      <c r="Z46" s="4"/>
    </row>
    <row r="47" spans="1:26">
      <c r="K47" s="2"/>
      <c r="L47" s="2"/>
      <c r="M47" s="2"/>
      <c r="N47" s="2"/>
      <c r="O47" s="2"/>
      <c r="P47" s="3"/>
      <c r="Q47" s="3"/>
    </row>
    <row r="48" spans="1:26">
      <c r="A48" s="4" t="s">
        <v>45</v>
      </c>
      <c r="B48" s="4" t="s">
        <v>46</v>
      </c>
      <c r="K48" s="2" t="s">
        <v>37</v>
      </c>
      <c r="L48" s="2" t="s">
        <v>38</v>
      </c>
      <c r="M48" s="2" t="s">
        <v>39</v>
      </c>
      <c r="N48" s="2" t="s">
        <v>40</v>
      </c>
      <c r="O48" s="2" t="s">
        <v>41</v>
      </c>
      <c r="P48" s="15" t="s">
        <v>42</v>
      </c>
      <c r="Q48" s="15"/>
    </row>
    <row r="49" spans="1:26">
      <c r="A49" t="s">
        <v>47</v>
      </c>
      <c r="K49" s="2"/>
      <c r="L49" s="2"/>
      <c r="M49" s="2"/>
      <c r="N49" s="2"/>
      <c r="O49" s="2"/>
      <c r="P49" s="3">
        <f t="shared" ref="P49:P50" si="61">SUM(K49:O49)</f>
        <v>0</v>
      </c>
      <c r="Q49" s="3"/>
    </row>
    <row r="50" spans="1:26">
      <c r="A50" t="s">
        <v>48</v>
      </c>
      <c r="K50" s="2"/>
      <c r="L50" s="2"/>
      <c r="M50" s="2"/>
      <c r="N50" s="2"/>
      <c r="O50" s="2"/>
      <c r="P50" s="3">
        <f t="shared" si="61"/>
        <v>0</v>
      </c>
      <c r="Q50" s="3"/>
    </row>
    <row r="51" spans="1:26">
      <c r="A51" s="62" t="s">
        <v>49</v>
      </c>
      <c r="B51" s="62"/>
      <c r="C51" s="62"/>
      <c r="D51" s="62"/>
      <c r="E51" s="62"/>
      <c r="F51" s="62"/>
      <c r="G51" s="62"/>
      <c r="H51" s="62"/>
      <c r="I51" s="62"/>
      <c r="J51" s="62"/>
      <c r="K51" s="63">
        <f t="shared" ref="K51:P51" si="62">SUM(K49:K50)</f>
        <v>0</v>
      </c>
      <c r="L51" s="63">
        <f t="shared" si="62"/>
        <v>0</v>
      </c>
      <c r="M51" s="63">
        <f t="shared" si="62"/>
        <v>0</v>
      </c>
      <c r="N51" s="63">
        <f t="shared" si="62"/>
        <v>0</v>
      </c>
      <c r="O51" s="63">
        <f t="shared" si="62"/>
        <v>0</v>
      </c>
      <c r="P51" s="64">
        <f t="shared" si="62"/>
        <v>0</v>
      </c>
      <c r="Q51" s="3">
        <f>SUM(K51:O51)</f>
        <v>0</v>
      </c>
      <c r="R51" s="4"/>
      <c r="S51" s="4"/>
      <c r="T51" s="4"/>
      <c r="U51" s="4"/>
      <c r="V51" s="4"/>
      <c r="W51" s="4"/>
      <c r="X51" s="4"/>
      <c r="Y51" s="4"/>
      <c r="Z51" s="4"/>
    </row>
    <row r="52" spans="1:26">
      <c r="K52" s="2"/>
      <c r="L52" s="2"/>
      <c r="M52" s="2"/>
      <c r="N52" s="2"/>
      <c r="O52" s="2"/>
      <c r="P52" s="3"/>
      <c r="Q52" s="3"/>
    </row>
    <row r="53" spans="1:26">
      <c r="A53" s="16" t="s">
        <v>50</v>
      </c>
      <c r="B53" s="16" t="s">
        <v>51</v>
      </c>
      <c r="C53" s="17"/>
      <c r="D53" s="17"/>
      <c r="E53" s="17"/>
      <c r="F53" s="17"/>
      <c r="G53" s="17"/>
      <c r="H53" s="17"/>
      <c r="I53" s="17"/>
      <c r="J53" s="17"/>
      <c r="K53" s="18" t="s">
        <v>37</v>
      </c>
      <c r="L53" s="18" t="s">
        <v>38</v>
      </c>
      <c r="M53" s="18" t="s">
        <v>39</v>
      </c>
      <c r="N53" s="18" t="s">
        <v>40</v>
      </c>
      <c r="O53" s="18" t="s">
        <v>41</v>
      </c>
      <c r="P53" s="37" t="s">
        <v>42</v>
      </c>
      <c r="Q53" s="15"/>
    </row>
    <row r="54" spans="1:26">
      <c r="A54" s="17" t="s">
        <v>52</v>
      </c>
      <c r="B54" s="19" t="s">
        <v>53</v>
      </c>
      <c r="C54" s="17"/>
      <c r="D54" s="17"/>
      <c r="E54" s="17"/>
      <c r="F54" s="17"/>
      <c r="G54" s="17"/>
      <c r="H54" s="17"/>
      <c r="I54" s="17"/>
      <c r="J54" s="17"/>
      <c r="K54" s="18"/>
      <c r="L54" s="18"/>
      <c r="M54" s="18"/>
      <c r="N54" s="18"/>
      <c r="O54" s="18"/>
      <c r="P54" s="20">
        <f t="shared" ref="P54:P55" si="63">SUM(K54:O54)</f>
        <v>0</v>
      </c>
      <c r="Q54" s="3"/>
    </row>
    <row r="55" spans="1:26">
      <c r="A55" s="17" t="s">
        <v>54</v>
      </c>
      <c r="B55" s="19" t="s">
        <v>53</v>
      </c>
      <c r="C55" s="17"/>
      <c r="D55" s="17"/>
      <c r="E55" s="17"/>
      <c r="F55" s="17"/>
      <c r="G55" s="17"/>
      <c r="H55" s="17"/>
      <c r="I55" s="17"/>
      <c r="J55" s="17"/>
      <c r="K55" s="18"/>
      <c r="L55" s="18"/>
      <c r="M55" s="18"/>
      <c r="N55" s="18"/>
      <c r="O55" s="18"/>
      <c r="P55" s="20">
        <f t="shared" si="63"/>
        <v>0</v>
      </c>
      <c r="Q55" s="3"/>
    </row>
    <row r="56" spans="1:26">
      <c r="A56" s="65" t="s">
        <v>55</v>
      </c>
      <c r="B56" s="65"/>
      <c r="C56" s="65"/>
      <c r="D56" s="65"/>
      <c r="E56" s="65"/>
      <c r="F56" s="65"/>
      <c r="G56" s="65"/>
      <c r="H56" s="65"/>
      <c r="I56" s="65"/>
      <c r="J56" s="65"/>
      <c r="K56" s="66">
        <f t="shared" ref="K56:P56" si="64">SUM(K54:K55)</f>
        <v>0</v>
      </c>
      <c r="L56" s="66">
        <f t="shared" si="64"/>
        <v>0</v>
      </c>
      <c r="M56" s="66">
        <f t="shared" si="64"/>
        <v>0</v>
      </c>
      <c r="N56" s="66">
        <f t="shared" si="64"/>
        <v>0</v>
      </c>
      <c r="O56" s="66">
        <f t="shared" si="64"/>
        <v>0</v>
      </c>
      <c r="P56" s="67">
        <f t="shared" si="64"/>
        <v>0</v>
      </c>
      <c r="Q56" s="3">
        <f>SUM(K56:O56)</f>
        <v>0</v>
      </c>
      <c r="R56" s="4"/>
      <c r="S56" s="4"/>
      <c r="T56" s="4"/>
      <c r="U56" s="4"/>
      <c r="V56" s="4"/>
      <c r="W56" s="4"/>
      <c r="X56" s="4"/>
      <c r="Y56" s="4"/>
      <c r="Z56" s="4"/>
    </row>
    <row r="57" spans="1:26">
      <c r="A57" s="4"/>
      <c r="B57" s="4"/>
      <c r="C57" s="4"/>
      <c r="D57" s="4"/>
      <c r="E57" s="4"/>
      <c r="F57" s="4"/>
      <c r="G57" s="4"/>
      <c r="H57" s="4"/>
      <c r="I57" s="4"/>
      <c r="J57" s="4"/>
      <c r="K57" s="21"/>
      <c r="L57" s="21"/>
      <c r="M57" s="21"/>
      <c r="N57" s="21"/>
      <c r="O57" s="21"/>
      <c r="P57" s="3"/>
      <c r="Q57" s="3"/>
      <c r="R57" s="4"/>
      <c r="S57" s="4"/>
      <c r="T57" s="4"/>
      <c r="U57" s="4"/>
      <c r="V57" s="4"/>
      <c r="W57" s="4"/>
      <c r="X57" s="4"/>
      <c r="Y57" s="4"/>
      <c r="Z57" s="4"/>
    </row>
    <row r="58" spans="1:26">
      <c r="A58" s="22" t="s">
        <v>56</v>
      </c>
      <c r="B58" s="22"/>
      <c r="C58" s="4"/>
      <c r="D58" s="4"/>
      <c r="E58" s="4"/>
      <c r="F58" s="4"/>
      <c r="G58" s="4"/>
      <c r="H58" s="4"/>
      <c r="I58" s="4"/>
      <c r="J58" s="4"/>
      <c r="K58" s="2" t="s">
        <v>37</v>
      </c>
      <c r="L58" s="2" t="s">
        <v>38</v>
      </c>
      <c r="M58" s="2" t="s">
        <v>39</v>
      </c>
      <c r="N58" s="2" t="s">
        <v>40</v>
      </c>
      <c r="O58" s="2" t="s">
        <v>41</v>
      </c>
      <c r="P58" s="15" t="s">
        <v>42</v>
      </c>
      <c r="Q58" s="15"/>
      <c r="R58" s="4"/>
      <c r="S58" s="4"/>
      <c r="T58" s="4"/>
      <c r="U58" s="4"/>
      <c r="V58" s="4"/>
      <c r="W58" s="4"/>
      <c r="X58" s="4"/>
      <c r="Y58" s="4"/>
      <c r="Z58" s="4"/>
    </row>
    <row r="59" spans="1:26">
      <c r="A59" t="s">
        <v>57</v>
      </c>
      <c r="K59" s="2"/>
      <c r="L59" s="2">
        <f>ROUND(IF($B$6&gt;=L$10,$K$59*$B$5^(L$10-1),0),0)</f>
        <v>0</v>
      </c>
      <c r="M59" s="2">
        <f>ROUND(IF($B$6&gt;=M$10,$K$59*$B$5^(M$10-1),0),0)</f>
        <v>0</v>
      </c>
      <c r="N59" s="2">
        <f>ROUND(IF($B$6&gt;=N$10,$K$59*$B$5^(N$10-1),0),0)</f>
        <v>0</v>
      </c>
      <c r="O59" s="2">
        <f>ROUND(IF($B$6&gt;=O$10,$K$59*$B$5^(O$10-1),0),0)</f>
        <v>0</v>
      </c>
      <c r="P59" s="3">
        <f t="shared" ref="P59:P60" si="65">SUM(K59:O59)</f>
        <v>0</v>
      </c>
      <c r="Q59" s="3"/>
    </row>
    <row r="60" spans="1:26">
      <c r="A60" t="s">
        <v>58</v>
      </c>
      <c r="B60" s="23" t="s">
        <v>59</v>
      </c>
      <c r="K60" s="2"/>
      <c r="L60" s="2">
        <f t="shared" ref="L60:O60" si="66">ROUND(IF($B$6&gt;=L$10,$K$60*$B$5^(L$10-1),0),0)</f>
        <v>0</v>
      </c>
      <c r="M60" s="2">
        <f t="shared" si="66"/>
        <v>0</v>
      </c>
      <c r="N60" s="2">
        <f t="shared" si="66"/>
        <v>0</v>
      </c>
      <c r="O60" s="2">
        <f t="shared" si="66"/>
        <v>0</v>
      </c>
      <c r="P60" s="3">
        <f t="shared" si="65"/>
        <v>0</v>
      </c>
      <c r="Q60" s="3"/>
    </row>
    <row r="61" spans="1:26">
      <c r="A61" s="62" t="s">
        <v>60</v>
      </c>
      <c r="B61" s="62"/>
      <c r="C61" s="62"/>
      <c r="D61" s="62"/>
      <c r="E61" s="62"/>
      <c r="F61" s="62"/>
      <c r="G61" s="62"/>
      <c r="H61" s="62"/>
      <c r="I61" s="62"/>
      <c r="J61" s="62"/>
      <c r="K61" s="63">
        <f t="shared" ref="K61:P61" si="67">SUM(K59:K60)</f>
        <v>0</v>
      </c>
      <c r="L61" s="63">
        <f t="shared" si="67"/>
        <v>0</v>
      </c>
      <c r="M61" s="63">
        <f t="shared" si="67"/>
        <v>0</v>
      </c>
      <c r="N61" s="63">
        <f t="shared" si="67"/>
        <v>0</v>
      </c>
      <c r="O61" s="63">
        <f t="shared" si="67"/>
        <v>0</v>
      </c>
      <c r="P61" s="64">
        <f t="shared" si="67"/>
        <v>0</v>
      </c>
      <c r="Q61" s="3">
        <f>SUM(K61:O61)</f>
        <v>0</v>
      </c>
      <c r="R61" s="4"/>
      <c r="S61" s="4"/>
      <c r="T61" s="4"/>
      <c r="U61" s="4"/>
      <c r="V61" s="4"/>
      <c r="W61" s="4"/>
      <c r="X61" s="4"/>
      <c r="Y61" s="4"/>
      <c r="Z61" s="4"/>
    </row>
    <row r="62" spans="1:26">
      <c r="K62" s="2"/>
      <c r="L62" s="2"/>
      <c r="M62" s="2"/>
      <c r="N62" s="2"/>
      <c r="O62" s="2"/>
      <c r="P62" s="12"/>
      <c r="Q62" s="12"/>
    </row>
    <row r="63" spans="1:26">
      <c r="K63" s="2"/>
      <c r="L63" s="2"/>
      <c r="M63" s="2"/>
      <c r="N63" s="2"/>
      <c r="O63" s="2"/>
      <c r="P63" s="12"/>
      <c r="Q63" s="12"/>
    </row>
    <row r="64" spans="1:26">
      <c r="A64" s="24" t="s">
        <v>61</v>
      </c>
      <c r="B64" s="24" t="s">
        <v>62</v>
      </c>
      <c r="C64" s="17"/>
      <c r="D64" s="17"/>
      <c r="E64" s="17"/>
      <c r="F64" s="17"/>
      <c r="G64" s="17"/>
      <c r="H64" s="17"/>
      <c r="I64" s="17"/>
      <c r="J64" s="17"/>
      <c r="K64" s="18" t="s">
        <v>37</v>
      </c>
      <c r="L64" s="18" t="s">
        <v>38</v>
      </c>
      <c r="M64" s="18" t="s">
        <v>39</v>
      </c>
      <c r="N64" s="18" t="s">
        <v>40</v>
      </c>
      <c r="O64" s="18" t="s">
        <v>41</v>
      </c>
      <c r="P64" s="37" t="s">
        <v>42</v>
      </c>
      <c r="Q64" s="25"/>
    </row>
    <row r="65" spans="1:26">
      <c r="A65" s="17" t="s">
        <v>63</v>
      </c>
      <c r="B65" s="17"/>
      <c r="C65" s="17"/>
      <c r="D65" s="17"/>
      <c r="E65" s="17"/>
      <c r="F65" s="17"/>
      <c r="G65" s="17"/>
      <c r="H65" s="17"/>
      <c r="I65" s="17"/>
      <c r="J65" s="17"/>
      <c r="K65" s="18"/>
      <c r="L65" s="18"/>
      <c r="M65" s="18"/>
      <c r="N65" s="18"/>
      <c r="O65" s="18"/>
      <c r="P65" s="20">
        <f t="shared" ref="P65:P69" si="68">SUM(K65:O65)</f>
        <v>0</v>
      </c>
      <c r="Q65" s="26"/>
    </row>
    <row r="66" spans="1:26">
      <c r="A66" s="17" t="s">
        <v>64</v>
      </c>
      <c r="B66" s="17"/>
      <c r="C66" s="17"/>
      <c r="D66" s="17"/>
      <c r="E66" s="17"/>
      <c r="F66" s="17"/>
      <c r="G66" s="17"/>
      <c r="H66" s="17"/>
      <c r="I66" s="17"/>
      <c r="J66" s="17"/>
      <c r="K66" s="18"/>
      <c r="L66" s="18"/>
      <c r="M66" s="18"/>
      <c r="N66" s="18"/>
      <c r="O66" s="18"/>
      <c r="P66" s="20">
        <f t="shared" si="68"/>
        <v>0</v>
      </c>
      <c r="Q66" s="26"/>
    </row>
    <row r="67" spans="1:26">
      <c r="A67" s="17" t="s">
        <v>65</v>
      </c>
      <c r="B67" s="17"/>
      <c r="C67" s="17"/>
      <c r="D67" s="17"/>
      <c r="E67" s="17"/>
      <c r="F67" s="17"/>
      <c r="G67" s="17"/>
      <c r="H67" s="17"/>
      <c r="I67" s="17"/>
      <c r="J67" s="17"/>
      <c r="K67" s="18"/>
      <c r="L67" s="18"/>
      <c r="M67" s="18"/>
      <c r="N67" s="18"/>
      <c r="O67" s="18"/>
      <c r="P67" s="20">
        <f t="shared" si="68"/>
        <v>0</v>
      </c>
      <c r="Q67" s="26"/>
    </row>
    <row r="68" spans="1:26">
      <c r="A68" s="17" t="s">
        <v>66</v>
      </c>
      <c r="B68" s="17"/>
      <c r="C68" s="17"/>
      <c r="D68" s="17"/>
      <c r="E68" s="17"/>
      <c r="F68" s="17"/>
      <c r="G68" s="17"/>
      <c r="H68" s="17"/>
      <c r="I68" s="17"/>
      <c r="J68" s="17"/>
      <c r="K68" s="18"/>
      <c r="L68" s="18"/>
      <c r="M68" s="18"/>
      <c r="N68" s="18"/>
      <c r="O68" s="18"/>
      <c r="P68" s="20">
        <f t="shared" si="68"/>
        <v>0</v>
      </c>
      <c r="Q68" s="26"/>
    </row>
    <row r="69" spans="1:26">
      <c r="A69" s="17" t="s">
        <v>67</v>
      </c>
      <c r="B69" s="17"/>
      <c r="C69" s="17"/>
      <c r="D69" s="17"/>
      <c r="E69" s="17"/>
      <c r="F69" s="17"/>
      <c r="G69" s="17"/>
      <c r="H69" s="17"/>
      <c r="I69" s="17"/>
      <c r="J69" s="17"/>
      <c r="K69" s="18"/>
      <c r="L69" s="18"/>
      <c r="M69" s="18"/>
      <c r="N69" s="18"/>
      <c r="O69" s="18"/>
      <c r="P69" s="20">
        <f t="shared" si="68"/>
        <v>0</v>
      </c>
      <c r="Q69" s="26"/>
    </row>
    <row r="70" spans="1:26">
      <c r="A70" s="68" t="s">
        <v>68</v>
      </c>
      <c r="B70" s="68"/>
      <c r="C70" s="68"/>
      <c r="D70" s="68"/>
      <c r="E70" s="68"/>
      <c r="F70" s="68"/>
      <c r="G70" s="68"/>
      <c r="H70" s="68"/>
      <c r="I70" s="68"/>
      <c r="J70" s="68"/>
      <c r="K70" s="69">
        <f t="shared" ref="K70:P70" si="69">SUM(K65:K69)</f>
        <v>0</v>
      </c>
      <c r="L70" s="69">
        <f t="shared" si="69"/>
        <v>0</v>
      </c>
      <c r="M70" s="69">
        <f t="shared" si="69"/>
        <v>0</v>
      </c>
      <c r="N70" s="69">
        <f t="shared" si="69"/>
        <v>0</v>
      </c>
      <c r="O70" s="69">
        <f t="shared" si="69"/>
        <v>0</v>
      </c>
      <c r="P70" s="70">
        <f t="shared" si="69"/>
        <v>0</v>
      </c>
      <c r="Q70" s="3">
        <f>SUM(K70:O70)</f>
        <v>0</v>
      </c>
      <c r="R70" s="4"/>
      <c r="S70" s="4"/>
      <c r="T70" s="4"/>
      <c r="U70" s="4"/>
      <c r="V70" s="4"/>
      <c r="W70" s="4"/>
      <c r="X70" s="4"/>
      <c r="Y70" s="4"/>
      <c r="Z70" s="4"/>
    </row>
    <row r="71" spans="1:26">
      <c r="A71" s="19" t="s">
        <v>69</v>
      </c>
      <c r="B71" s="27"/>
      <c r="C71" s="17"/>
      <c r="D71" s="17"/>
      <c r="E71" s="17"/>
      <c r="F71" s="17"/>
      <c r="G71" s="17"/>
      <c r="H71" s="17"/>
      <c r="I71" s="17"/>
      <c r="J71" s="17"/>
      <c r="K71" s="18"/>
      <c r="L71" s="18"/>
      <c r="M71" s="18"/>
      <c r="N71" s="18"/>
      <c r="O71" s="18"/>
      <c r="P71" s="20"/>
      <c r="Q71" s="26"/>
    </row>
    <row r="72" spans="1:26">
      <c r="K72" s="2"/>
      <c r="L72" s="2"/>
      <c r="M72" s="2"/>
      <c r="N72" s="2"/>
      <c r="O72" s="2"/>
      <c r="P72" s="3"/>
      <c r="Q72" s="3"/>
    </row>
    <row r="73" spans="1:26">
      <c r="A73" s="4" t="s">
        <v>70</v>
      </c>
      <c r="K73" s="2" t="s">
        <v>37</v>
      </c>
      <c r="L73" s="2" t="s">
        <v>38</v>
      </c>
      <c r="M73" s="2" t="s">
        <v>39</v>
      </c>
      <c r="N73" s="2" t="s">
        <v>40</v>
      </c>
      <c r="O73" s="2" t="s">
        <v>41</v>
      </c>
      <c r="P73" s="15" t="s">
        <v>42</v>
      </c>
      <c r="Q73" s="15"/>
    </row>
    <row r="74" spans="1:26">
      <c r="A74" t="s">
        <v>71</v>
      </c>
      <c r="B74" t="s">
        <v>72</v>
      </c>
      <c r="K74" s="2"/>
      <c r="L74" s="2">
        <f>ROUND(IF($B$6&gt;=L$10,$K$74*$B$5^(L$10-1),0),0)</f>
        <v>0</v>
      </c>
      <c r="M74" s="2">
        <f>ROUND(IF($B$6&gt;=M$10,$K$74*$B$5^(M$10-1),0),0)</f>
        <v>0</v>
      </c>
      <c r="N74" s="2">
        <f t="shared" ref="N74:O74" si="70">ROUND(IF($B$6&gt;=N$10,$K$74*$B$5^(N$10-1),0),0)</f>
        <v>0</v>
      </c>
      <c r="O74" s="2">
        <f t="shared" si="70"/>
        <v>0</v>
      </c>
      <c r="P74" s="3">
        <f>SUM(K74:O74)</f>
        <v>0</v>
      </c>
      <c r="Q74" s="3"/>
    </row>
    <row r="75" spans="1:26">
      <c r="A75" t="s">
        <v>73</v>
      </c>
      <c r="K75" s="2"/>
      <c r="L75" s="2">
        <f>ROUND(IF($B$6&gt;=L$10,$K$75*$B$5^(L$10-1),0),0)</f>
        <v>0</v>
      </c>
      <c r="M75" s="2">
        <f t="shared" ref="M75:O75" si="71">ROUND(IF($B$6&gt;=M$10,$K$75*$B$5^(M$10-1),0),0)</f>
        <v>0</v>
      </c>
      <c r="N75" s="2">
        <f t="shared" si="71"/>
        <v>0</v>
      </c>
      <c r="O75" s="2">
        <f t="shared" si="71"/>
        <v>0</v>
      </c>
      <c r="P75" s="3">
        <f t="shared" ref="P75:P82" si="72">SUM(K75:O75)</f>
        <v>0</v>
      </c>
      <c r="Q75" s="3"/>
    </row>
    <row r="76" spans="1:26">
      <c r="A76" t="s">
        <v>74</v>
      </c>
      <c r="K76" s="2"/>
      <c r="L76" s="2">
        <f t="shared" ref="L76:O76" si="73">ROUND(IF($B$6&gt;=L$10,$K$76*$B$5^(L$10-1),0),0)</f>
        <v>0</v>
      </c>
      <c r="M76" s="2">
        <f t="shared" si="73"/>
        <v>0</v>
      </c>
      <c r="N76" s="2">
        <f t="shared" si="73"/>
        <v>0</v>
      </c>
      <c r="O76" s="2">
        <f t="shared" si="73"/>
        <v>0</v>
      </c>
      <c r="P76" s="3">
        <f t="shared" si="72"/>
        <v>0</v>
      </c>
      <c r="Q76" s="3"/>
    </row>
    <row r="77" spans="1:26">
      <c r="A77" t="s">
        <v>75</v>
      </c>
      <c r="B77" s="22" t="s">
        <v>76</v>
      </c>
      <c r="K77" s="2"/>
      <c r="L77" s="2">
        <f t="shared" ref="L77:O77" si="74">ROUND(IF($B$6&gt;=L$10,$K$77*$B$5^(L$10-1),0),0)</f>
        <v>0</v>
      </c>
      <c r="M77" s="2">
        <f t="shared" si="74"/>
        <v>0</v>
      </c>
      <c r="N77" s="2">
        <f t="shared" si="74"/>
        <v>0</v>
      </c>
      <c r="O77" s="2">
        <f t="shared" si="74"/>
        <v>0</v>
      </c>
      <c r="P77" s="3">
        <f t="shared" si="72"/>
        <v>0</v>
      </c>
      <c r="Q77" s="3"/>
    </row>
    <row r="78" spans="1:26">
      <c r="A78" t="s">
        <v>77</v>
      </c>
      <c r="K78" s="2"/>
      <c r="L78" s="2">
        <f t="shared" ref="L78:O78" si="75">ROUND(IF($B$6&gt;=L$10,$K$78*$B$5^(L$10-1),0),0)</f>
        <v>0</v>
      </c>
      <c r="M78" s="2">
        <f t="shared" si="75"/>
        <v>0</v>
      </c>
      <c r="N78" s="2">
        <f t="shared" si="75"/>
        <v>0</v>
      </c>
      <c r="O78" s="2">
        <f t="shared" si="75"/>
        <v>0</v>
      </c>
      <c r="P78" s="3">
        <f t="shared" si="72"/>
        <v>0</v>
      </c>
      <c r="Q78" s="3"/>
    </row>
    <row r="79" spans="1:26">
      <c r="A79" s="71" t="s">
        <v>78</v>
      </c>
      <c r="B79" s="71"/>
      <c r="C79" s="71"/>
      <c r="D79" s="71"/>
      <c r="E79" s="71"/>
      <c r="F79" s="71"/>
      <c r="G79" s="71"/>
      <c r="H79" s="71"/>
      <c r="I79" s="71"/>
      <c r="J79" s="71"/>
      <c r="K79" s="2"/>
      <c r="L79" s="72">
        <f t="shared" ref="L79:O79" si="76">ROUND(IF($B$6&gt;=L$10,$K$79*$B$5^(L$10-1),0),0)</f>
        <v>0</v>
      </c>
      <c r="M79" s="72">
        <f t="shared" si="76"/>
        <v>0</v>
      </c>
      <c r="N79" s="72">
        <f t="shared" si="76"/>
        <v>0</v>
      </c>
      <c r="O79" s="72">
        <f t="shared" si="76"/>
        <v>0</v>
      </c>
      <c r="P79" s="42">
        <f t="shared" si="72"/>
        <v>0</v>
      </c>
      <c r="Q79" s="3"/>
    </row>
    <row r="80" spans="1:26">
      <c r="A80" s="17" t="s">
        <v>79</v>
      </c>
      <c r="B80" s="17"/>
      <c r="C80" s="17"/>
      <c r="D80" s="17"/>
      <c r="E80" s="17"/>
      <c r="F80" s="17"/>
      <c r="G80" s="17"/>
      <c r="H80" s="17"/>
      <c r="I80" s="17"/>
      <c r="J80" s="17"/>
      <c r="K80" s="2"/>
      <c r="L80" s="18">
        <f t="shared" ref="L80:O80" si="77">ROUND(IF($B$6&gt;=L$10,$K$80*$B$5^(L$10-1),0),0)</f>
        <v>0</v>
      </c>
      <c r="M80" s="18">
        <f t="shared" si="77"/>
        <v>0</v>
      </c>
      <c r="N80" s="18">
        <f t="shared" si="77"/>
        <v>0</v>
      </c>
      <c r="O80" s="18">
        <f t="shared" si="77"/>
        <v>0</v>
      </c>
      <c r="P80" s="20">
        <f t="shared" si="72"/>
        <v>0</v>
      </c>
      <c r="Q80" s="3"/>
    </row>
    <row r="81" spans="1:26">
      <c r="A81" t="s">
        <v>80</v>
      </c>
      <c r="K81" s="2"/>
      <c r="L81" s="72">
        <f>ROUND(IF($B$6&gt;=L$10,$K$81*$B$5^(L$10-1),0),0)</f>
        <v>0</v>
      </c>
      <c r="M81" s="72">
        <f>ROUND(IF($B$6&gt;=M$10,$K$81*$B$5^(M$10-1),0),0)</f>
        <v>0</v>
      </c>
      <c r="N81" s="72">
        <f t="shared" ref="N81:O81" si="78">ROUND(IF($B$6&gt;=N$10,$K$81*$B$5^(N$10-1),0),0)</f>
        <v>0</v>
      </c>
      <c r="O81" s="72">
        <f t="shared" si="78"/>
        <v>0</v>
      </c>
      <c r="P81" s="3">
        <f t="shared" si="72"/>
        <v>0</v>
      </c>
      <c r="Q81" s="3"/>
    </row>
    <row r="82" spans="1:26">
      <c r="A82" s="17" t="s">
        <v>81</v>
      </c>
      <c r="B82" s="19"/>
      <c r="C82" s="17" t="s">
        <v>82</v>
      </c>
      <c r="D82" s="28">
        <v>1925</v>
      </c>
      <c r="E82" s="17" t="s">
        <v>83</v>
      </c>
      <c r="F82" s="43"/>
      <c r="G82" s="43"/>
      <c r="H82" s="43"/>
      <c r="I82" s="43"/>
      <c r="J82" s="43"/>
      <c r="K82" s="18">
        <f>ROUND(F82*D82,0)</f>
        <v>0</v>
      </c>
      <c r="L82" s="18">
        <f t="shared" ref="L82:O82" si="79">ROUND(IF($B$6&gt;=L$10,G82*$D$82*$B$5^(L$10-1),0),0)</f>
        <v>0</v>
      </c>
      <c r="M82" s="18">
        <f t="shared" si="79"/>
        <v>0</v>
      </c>
      <c r="N82" s="18">
        <f t="shared" si="79"/>
        <v>0</v>
      </c>
      <c r="O82" s="18">
        <f t="shared" si="79"/>
        <v>0</v>
      </c>
      <c r="P82" s="20">
        <f t="shared" si="72"/>
        <v>0</v>
      </c>
      <c r="Q82" s="3"/>
    </row>
    <row r="83" spans="1:26">
      <c r="A83" s="62" t="s">
        <v>84</v>
      </c>
      <c r="B83" s="62"/>
      <c r="C83" s="62"/>
      <c r="D83" s="62"/>
      <c r="E83" s="62"/>
      <c r="F83" s="62"/>
      <c r="G83" s="62"/>
      <c r="H83" s="62"/>
      <c r="I83" s="62"/>
      <c r="J83" s="62"/>
      <c r="K83" s="63">
        <f t="shared" ref="K83:P83" si="80">SUM(K74:K82)</f>
        <v>0</v>
      </c>
      <c r="L83" s="63">
        <f t="shared" si="80"/>
        <v>0</v>
      </c>
      <c r="M83" s="63">
        <f t="shared" si="80"/>
        <v>0</v>
      </c>
      <c r="N83" s="63">
        <f t="shared" si="80"/>
        <v>0</v>
      </c>
      <c r="O83" s="63">
        <f t="shared" si="80"/>
        <v>0</v>
      </c>
      <c r="P83" s="64">
        <f t="shared" si="80"/>
        <v>0</v>
      </c>
      <c r="Q83" s="3">
        <f>SUM(K83:O83)</f>
        <v>0</v>
      </c>
      <c r="R83" s="4"/>
      <c r="S83" s="4"/>
      <c r="T83" s="4"/>
      <c r="V83" s="4"/>
      <c r="W83" s="4"/>
      <c r="X83" s="4"/>
      <c r="Y83" s="4"/>
      <c r="Z83" s="4"/>
    </row>
    <row r="84" spans="1:26">
      <c r="K84" s="2"/>
      <c r="L84" s="2"/>
      <c r="M84" s="2"/>
      <c r="N84" s="2"/>
      <c r="O84" s="2"/>
      <c r="P84" s="3"/>
      <c r="Q84" s="3"/>
      <c r="U84" s="4"/>
    </row>
    <row r="85" spans="1:26">
      <c r="A85" s="24" t="s">
        <v>85</v>
      </c>
      <c r="B85" s="24" t="s">
        <v>86</v>
      </c>
      <c r="C85" s="17"/>
      <c r="D85" s="17"/>
      <c r="E85" s="17"/>
      <c r="F85" s="17"/>
      <c r="G85" s="17"/>
      <c r="H85" s="17"/>
      <c r="I85" s="17"/>
      <c r="J85" s="17"/>
      <c r="K85" s="18" t="s">
        <v>37</v>
      </c>
      <c r="L85" s="18" t="s">
        <v>38</v>
      </c>
      <c r="M85" s="18" t="s">
        <v>39</v>
      </c>
      <c r="N85" s="18" t="s">
        <v>40</v>
      </c>
      <c r="O85" s="18" t="s">
        <v>41</v>
      </c>
      <c r="P85" s="37" t="s">
        <v>42</v>
      </c>
      <c r="Q85" s="15"/>
    </row>
    <row r="86" spans="1:26">
      <c r="A86" s="17" t="s">
        <v>87</v>
      </c>
      <c r="B86" s="17"/>
      <c r="C86" s="17"/>
      <c r="D86" s="17"/>
      <c r="E86" s="17"/>
      <c r="F86" s="17"/>
      <c r="G86" s="17"/>
      <c r="H86" s="17"/>
      <c r="I86" s="17"/>
      <c r="J86" s="17"/>
      <c r="K86" s="18"/>
      <c r="L86" s="18"/>
      <c r="M86" s="18"/>
      <c r="N86" s="18"/>
      <c r="O86" s="18"/>
      <c r="P86" s="20">
        <f t="shared" ref="P86:P88" si="81">SUM(K86:O86)</f>
        <v>0</v>
      </c>
      <c r="Q86" s="3"/>
    </row>
    <row r="87" spans="1:26">
      <c r="A87" s="17" t="s">
        <v>88</v>
      </c>
      <c r="B87" s="17"/>
      <c r="C87" s="17"/>
      <c r="D87" s="17"/>
      <c r="E87" s="17"/>
      <c r="F87" s="17"/>
      <c r="G87" s="17"/>
      <c r="H87" s="17"/>
      <c r="I87" s="17"/>
      <c r="J87" s="17"/>
      <c r="K87" s="18"/>
      <c r="L87" s="18"/>
      <c r="M87" s="18"/>
      <c r="N87" s="18"/>
      <c r="O87" s="18"/>
      <c r="P87" s="20">
        <f t="shared" si="81"/>
        <v>0</v>
      </c>
      <c r="Q87" s="3"/>
    </row>
    <row r="88" spans="1:26">
      <c r="A88" s="17" t="s">
        <v>89</v>
      </c>
      <c r="B88" s="17"/>
      <c r="C88" s="17"/>
      <c r="D88" s="17"/>
      <c r="E88" s="17"/>
      <c r="F88" s="17"/>
      <c r="G88" s="17"/>
      <c r="H88" s="17"/>
      <c r="I88" s="17"/>
      <c r="J88" s="17"/>
      <c r="K88" s="18"/>
      <c r="L88" s="18"/>
      <c r="M88" s="18"/>
      <c r="N88" s="18"/>
      <c r="O88" s="18"/>
      <c r="P88" s="20">
        <f t="shared" si="81"/>
        <v>0</v>
      </c>
      <c r="Q88" s="3"/>
    </row>
    <row r="89" spans="1:26">
      <c r="A89" s="65" t="s">
        <v>90</v>
      </c>
      <c r="B89" s="65" t="s">
        <v>91</v>
      </c>
      <c r="C89" s="65"/>
      <c r="D89" s="65"/>
      <c r="E89" s="65"/>
      <c r="F89" s="65"/>
      <c r="G89" s="65"/>
      <c r="H89" s="65"/>
      <c r="I89" s="65"/>
      <c r="J89" s="65"/>
      <c r="K89" s="66">
        <f t="shared" ref="K89:P89" si="82">SUM(K86:K88)</f>
        <v>0</v>
      </c>
      <c r="L89" s="66">
        <f t="shared" si="82"/>
        <v>0</v>
      </c>
      <c r="M89" s="66">
        <f t="shared" si="82"/>
        <v>0</v>
      </c>
      <c r="N89" s="66">
        <f t="shared" si="82"/>
        <v>0</v>
      </c>
      <c r="O89" s="66">
        <f t="shared" si="82"/>
        <v>0</v>
      </c>
      <c r="P89" s="67">
        <f t="shared" si="82"/>
        <v>0</v>
      </c>
      <c r="Q89" s="3">
        <f>SUM(K89:O89)</f>
        <v>0</v>
      </c>
      <c r="R89" s="4"/>
      <c r="S89" s="4"/>
      <c r="T89" s="4"/>
      <c r="V89" s="4"/>
      <c r="W89" s="4"/>
      <c r="X89" s="4"/>
      <c r="Y89" s="4"/>
      <c r="Z89" s="4"/>
    </row>
    <row r="90" spans="1:26">
      <c r="B90" s="4"/>
      <c r="K90" s="2"/>
      <c r="L90" s="2"/>
      <c r="M90" s="2"/>
      <c r="N90" s="2"/>
      <c r="O90" s="2"/>
      <c r="P90" s="3"/>
      <c r="Q90" s="3"/>
      <c r="U90" s="4"/>
    </row>
    <row r="91" spans="1:26">
      <c r="A91" s="4" t="s">
        <v>92</v>
      </c>
      <c r="B91" s="44"/>
      <c r="K91" s="2" t="s">
        <v>37</v>
      </c>
      <c r="L91" s="2" t="s">
        <v>38</v>
      </c>
      <c r="M91" s="2" t="s">
        <v>39</v>
      </c>
      <c r="N91" s="2" t="s">
        <v>40</v>
      </c>
      <c r="O91" s="2" t="s">
        <v>41</v>
      </c>
      <c r="P91" s="15" t="s">
        <v>42</v>
      </c>
      <c r="Q91" s="15"/>
    </row>
    <row r="92" spans="1:26">
      <c r="A92" t="str">
        <f t="shared" ref="A92:A94" si="83">A86</f>
        <v>Subcontractor 1</v>
      </c>
      <c r="K92" s="2">
        <f t="shared" ref="K92:K94" si="84">IF(K86&gt;=25000,25000,K86)</f>
        <v>0</v>
      </c>
      <c r="L92" s="2">
        <f t="shared" ref="L92:L94" si="85">IF(IF(SUM(K86:L86)&gt;=25000,25000-K86,L86)&lt;=0,0,MIN(L86,25000-K86))</f>
        <v>0</v>
      </c>
      <c r="M92" s="2">
        <f t="shared" ref="M92:M94" si="86">IF(IF(SUM(K86:M86)&gt;=25000,25000-SUM(K86:L86),M86)&lt;=0,0,MIN(M86,25000-SUM(K86:L86)))</f>
        <v>0</v>
      </c>
      <c r="N92" s="2">
        <f t="shared" ref="N92:N94" si="87">IF(IF(SUM(K86:N86)&gt;=25000,25000-SUM(K86:M86),N86)&lt;=0,0,MIN(N86,25000-SUM(K86:M86)))</f>
        <v>0</v>
      </c>
      <c r="O92" s="2">
        <f t="shared" ref="O92:O94" si="88">IF(IF(SUM(K86:O86)&gt;=25000,25000-SUM(K86:N86),O86)&lt;=0,0,MIN(O86,25000-SUM(K86:N86)))</f>
        <v>0</v>
      </c>
      <c r="P92" s="3">
        <f t="shared" ref="P92:P94" si="89">SUM(K92:O92)</f>
        <v>0</v>
      </c>
      <c r="Q92" s="3"/>
    </row>
    <row r="93" spans="1:26">
      <c r="A93" t="str">
        <f t="shared" si="83"/>
        <v>Subcontractor 2</v>
      </c>
      <c r="K93" s="2">
        <f t="shared" si="84"/>
        <v>0</v>
      </c>
      <c r="L93" s="2">
        <f t="shared" si="85"/>
        <v>0</v>
      </c>
      <c r="M93" s="2">
        <f t="shared" si="86"/>
        <v>0</v>
      </c>
      <c r="N93" s="2">
        <f t="shared" si="87"/>
        <v>0</v>
      </c>
      <c r="O93" s="2">
        <f t="shared" si="88"/>
        <v>0</v>
      </c>
      <c r="P93" s="3">
        <f t="shared" si="89"/>
        <v>0</v>
      </c>
      <c r="Q93" s="3"/>
    </row>
    <row r="94" spans="1:26">
      <c r="A94" t="str">
        <f t="shared" si="83"/>
        <v>Subcontractor 3</v>
      </c>
      <c r="K94" s="2">
        <f t="shared" si="84"/>
        <v>0</v>
      </c>
      <c r="L94" s="2">
        <f t="shared" si="85"/>
        <v>0</v>
      </c>
      <c r="M94" s="2">
        <f t="shared" si="86"/>
        <v>0</v>
      </c>
      <c r="N94" s="2">
        <f t="shared" si="87"/>
        <v>0</v>
      </c>
      <c r="O94" s="2">
        <f t="shared" si="88"/>
        <v>0</v>
      </c>
      <c r="P94" s="3">
        <f t="shared" si="89"/>
        <v>0</v>
      </c>
      <c r="Q94" s="3"/>
    </row>
    <row r="95" spans="1:26">
      <c r="A95" s="62" t="s">
        <v>93</v>
      </c>
      <c r="B95" s="62"/>
      <c r="C95" s="62"/>
      <c r="D95" s="62"/>
      <c r="E95" s="62"/>
      <c r="F95" s="62"/>
      <c r="G95" s="62"/>
      <c r="H95" s="62"/>
      <c r="I95" s="62"/>
      <c r="J95" s="62"/>
      <c r="K95" s="63">
        <f t="shared" ref="K95:P95" si="90">SUM(K92:K94)</f>
        <v>0</v>
      </c>
      <c r="L95" s="63">
        <f t="shared" si="90"/>
        <v>0</v>
      </c>
      <c r="M95" s="63">
        <f t="shared" si="90"/>
        <v>0</v>
      </c>
      <c r="N95" s="63">
        <f t="shared" si="90"/>
        <v>0</v>
      </c>
      <c r="O95" s="63">
        <f t="shared" si="90"/>
        <v>0</v>
      </c>
      <c r="P95" s="64">
        <f t="shared" si="90"/>
        <v>0</v>
      </c>
      <c r="Q95" s="3">
        <f>SUM(K95:O95)</f>
        <v>0</v>
      </c>
      <c r="R95" s="4"/>
      <c r="S95" s="4"/>
      <c r="T95" s="4"/>
      <c r="V95" s="4"/>
      <c r="W95" s="4"/>
      <c r="X95" s="4"/>
      <c r="Y95" s="4"/>
      <c r="Z95" s="4"/>
    </row>
    <row r="96" spans="1:26">
      <c r="K96" s="2"/>
      <c r="L96" s="2"/>
      <c r="M96" s="2"/>
      <c r="N96" s="2"/>
      <c r="O96" s="2"/>
      <c r="P96" s="3"/>
      <c r="Q96" s="3"/>
      <c r="U96" s="4"/>
    </row>
    <row r="97" spans="1:26">
      <c r="K97" s="2" t="s">
        <v>37</v>
      </c>
      <c r="L97" s="2" t="s">
        <v>38</v>
      </c>
      <c r="M97" s="2" t="s">
        <v>39</v>
      </c>
      <c r="N97" s="2" t="s">
        <v>40</v>
      </c>
      <c r="O97" s="2" t="s">
        <v>41</v>
      </c>
      <c r="P97" s="15" t="s">
        <v>42</v>
      </c>
      <c r="Q97" s="15"/>
    </row>
    <row r="98" spans="1:26">
      <c r="K98" s="2"/>
      <c r="L98" s="2"/>
      <c r="M98" s="2"/>
      <c r="N98" s="2"/>
      <c r="O98" s="2"/>
      <c r="P98" s="3"/>
      <c r="Q98" s="3"/>
    </row>
    <row r="99" spans="1:26">
      <c r="A99" s="59" t="s">
        <v>94</v>
      </c>
      <c r="B99" s="59"/>
      <c r="C99" s="59"/>
      <c r="D99" s="59"/>
      <c r="E99" s="59"/>
      <c r="F99" s="59"/>
      <c r="G99" s="59"/>
      <c r="H99" s="59"/>
      <c r="I99" s="59"/>
      <c r="J99" s="59"/>
      <c r="K99" s="60">
        <f t="shared" ref="K99:O99" si="91">K46+K51+K56+K70+K83+K89+K61</f>
        <v>0</v>
      </c>
      <c r="L99" s="60">
        <f t="shared" si="91"/>
        <v>0</v>
      </c>
      <c r="M99" s="60">
        <f t="shared" si="91"/>
        <v>0</v>
      </c>
      <c r="N99" s="60">
        <f t="shared" si="91"/>
        <v>0</v>
      </c>
      <c r="O99" s="60">
        <f t="shared" si="91"/>
        <v>0</v>
      </c>
      <c r="P99" s="61">
        <f>SUM(K99:O99)</f>
        <v>0</v>
      </c>
      <c r="Q99" s="3">
        <f>P46+P51+P56+P70+P83+P89+P61</f>
        <v>0</v>
      </c>
      <c r="R99" s="4"/>
      <c r="S99" s="4"/>
      <c r="T99" s="4"/>
      <c r="V99" s="4"/>
      <c r="W99" s="4"/>
      <c r="X99" s="4"/>
      <c r="Y99" s="4"/>
      <c r="Z99" s="4"/>
    </row>
    <row r="100" spans="1:26">
      <c r="K100" s="2"/>
      <c r="L100" s="2"/>
      <c r="M100" s="2"/>
      <c r="N100" s="2"/>
      <c r="O100" s="2"/>
      <c r="P100" s="3"/>
      <c r="Q100" s="3"/>
      <c r="U100" s="4"/>
    </row>
    <row r="101" spans="1:26">
      <c r="A101" s="62" t="s">
        <v>95</v>
      </c>
      <c r="B101" s="73">
        <f>B4</f>
        <v>0.55000000000000004</v>
      </c>
      <c r="C101" s="62"/>
      <c r="D101" s="62"/>
      <c r="E101" s="62"/>
      <c r="F101" s="62"/>
      <c r="G101" s="62"/>
      <c r="H101" s="62"/>
      <c r="I101" s="62"/>
      <c r="J101" s="62"/>
      <c r="K101" s="63">
        <f>MIN(K107,K108)</f>
        <v>0</v>
      </c>
      <c r="L101" s="63">
        <f t="shared" ref="L101:O101" si="92">MIN(L107,L108)</f>
        <v>0</v>
      </c>
      <c r="M101" s="63">
        <f t="shared" si="92"/>
        <v>0</v>
      </c>
      <c r="N101" s="63">
        <f t="shared" si="92"/>
        <v>0</v>
      </c>
      <c r="O101" s="63">
        <f t="shared" si="92"/>
        <v>0</v>
      </c>
      <c r="P101" s="64">
        <f>SUM(K101:O101)</f>
        <v>0</v>
      </c>
      <c r="Q101" s="3">
        <f>ROUND(P105*$B$101,0)</f>
        <v>0</v>
      </c>
      <c r="R101" s="4"/>
      <c r="S101" s="4"/>
      <c r="T101" s="4"/>
      <c r="V101" s="4"/>
      <c r="W101" s="4"/>
      <c r="X101" s="4"/>
      <c r="Y101" s="4"/>
      <c r="Z101" s="4"/>
    </row>
    <row r="102" spans="1:26">
      <c r="K102" s="2"/>
      <c r="L102" s="2"/>
      <c r="M102" s="2"/>
      <c r="N102" s="2"/>
      <c r="O102" s="2"/>
      <c r="P102" s="3"/>
      <c r="Q102" s="3"/>
      <c r="U102" s="4"/>
    </row>
    <row r="103" spans="1:26">
      <c r="A103" s="30" t="s">
        <v>96</v>
      </c>
      <c r="B103" s="30"/>
      <c r="C103" s="30"/>
      <c r="D103" s="30"/>
      <c r="E103" s="30"/>
      <c r="F103" s="30"/>
      <c r="G103" s="30"/>
      <c r="H103" s="30"/>
      <c r="I103" s="30"/>
      <c r="J103" s="30"/>
      <c r="K103" s="31">
        <f t="shared" ref="K103:O103" si="93">K99+K101</f>
        <v>0</v>
      </c>
      <c r="L103" s="31">
        <f t="shared" si="93"/>
        <v>0</v>
      </c>
      <c r="M103" s="31">
        <f t="shared" si="93"/>
        <v>0</v>
      </c>
      <c r="N103" s="31">
        <f t="shared" si="93"/>
        <v>0</v>
      </c>
      <c r="O103" s="31">
        <f t="shared" si="93"/>
        <v>0</v>
      </c>
      <c r="P103" s="32">
        <f>SUM(K103:O103)</f>
        <v>0</v>
      </c>
      <c r="Q103" s="3">
        <f>P99+P101</f>
        <v>0</v>
      </c>
      <c r="R103" s="4"/>
      <c r="S103" s="4"/>
      <c r="T103" s="4"/>
      <c r="V103" s="4"/>
      <c r="W103" s="4"/>
      <c r="X103" s="4"/>
      <c r="Y103" s="4"/>
      <c r="Z103" s="4"/>
    </row>
    <row r="104" spans="1:26">
      <c r="K104" s="2"/>
      <c r="L104" s="2"/>
      <c r="M104" s="2"/>
      <c r="N104" s="2"/>
      <c r="O104" s="2"/>
      <c r="P104" s="3"/>
      <c r="Q104" s="3"/>
      <c r="U104" s="4"/>
    </row>
    <row r="105" spans="1:26">
      <c r="A105" s="59" t="s">
        <v>97</v>
      </c>
      <c r="B105" s="59"/>
      <c r="C105" s="59"/>
      <c r="D105" s="59"/>
      <c r="E105" s="59"/>
      <c r="F105" s="59"/>
      <c r="G105" s="59"/>
      <c r="H105" s="59"/>
      <c r="I105" s="59"/>
      <c r="J105" s="59"/>
      <c r="K105" s="60">
        <f t="shared" ref="K105:O105" si="94">K99-K56-K70-K80-K82-K89+K95</f>
        <v>0</v>
      </c>
      <c r="L105" s="60">
        <f t="shared" si="94"/>
        <v>0</v>
      </c>
      <c r="M105" s="60">
        <f t="shared" si="94"/>
        <v>0</v>
      </c>
      <c r="N105" s="60">
        <f t="shared" si="94"/>
        <v>0</v>
      </c>
      <c r="O105" s="60">
        <f t="shared" si="94"/>
        <v>0</v>
      </c>
      <c r="P105" s="61">
        <f>SUM(K105:O105)</f>
        <v>0</v>
      </c>
      <c r="Q105" s="21">
        <f>P99-P56-P70-P80-P82-P89+P95</f>
        <v>0</v>
      </c>
      <c r="R105" s="4"/>
      <c r="S105" s="4"/>
      <c r="T105" s="4"/>
      <c r="V105" s="4"/>
      <c r="W105" s="4"/>
      <c r="X105" s="4"/>
      <c r="Y105" s="4"/>
      <c r="Z105" s="4"/>
    </row>
    <row r="106" spans="1:26">
      <c r="A106" s="4"/>
      <c r="B106" s="4"/>
      <c r="C106" s="4"/>
      <c r="D106" s="4"/>
      <c r="E106" s="4"/>
      <c r="F106" s="4"/>
      <c r="G106" s="4"/>
      <c r="H106" s="4"/>
      <c r="I106" s="4"/>
      <c r="J106" s="4"/>
      <c r="K106" s="21"/>
      <c r="L106" s="21"/>
      <c r="M106" s="21"/>
      <c r="N106" s="21"/>
      <c r="O106" s="21"/>
      <c r="P106" s="3"/>
      <c r="Q106" s="21"/>
      <c r="R106" s="4"/>
      <c r="S106" s="4"/>
      <c r="T106" s="4"/>
      <c r="U106" s="4"/>
      <c r="V106" s="4"/>
      <c r="W106" s="4"/>
      <c r="X106" s="4"/>
      <c r="Y106" s="4"/>
      <c r="Z106" s="4"/>
    </row>
    <row r="107" spans="1:26">
      <c r="A107" s="99" t="s">
        <v>98</v>
      </c>
      <c r="B107" s="110"/>
      <c r="C107" s="110"/>
      <c r="D107" s="110"/>
      <c r="E107" s="110"/>
      <c r="F107" s="110"/>
      <c r="G107" s="110"/>
      <c r="H107" s="110"/>
      <c r="I107" s="4" t="s">
        <v>99</v>
      </c>
      <c r="J107" s="48">
        <v>0.3</v>
      </c>
      <c r="K107" s="21">
        <f>ROUND(K99/0.7*0.3,0)</f>
        <v>0</v>
      </c>
      <c r="L107" s="21">
        <f>ROUND(L99/0.7*0.3,0)</f>
        <v>0</v>
      </c>
      <c r="M107" s="21">
        <f>ROUND(M99/0.7*0.3,0)</f>
        <v>0</v>
      </c>
      <c r="N107" s="21">
        <f>ROUND(N99/0.7*0.3,0)</f>
        <v>0</v>
      </c>
      <c r="O107" s="21">
        <f>ROUND(O99/0.7*0.3,0)</f>
        <v>0</v>
      </c>
      <c r="P107" s="3">
        <f t="shared" ref="P107:P108" si="95">SUM(K107:O107)</f>
        <v>0</v>
      </c>
      <c r="Q107" s="21"/>
      <c r="R107" s="4"/>
      <c r="S107" s="4"/>
      <c r="T107" s="4"/>
      <c r="U107" s="4"/>
      <c r="V107" s="4"/>
      <c r="W107" s="4"/>
      <c r="X107" s="4"/>
      <c r="Y107" s="4"/>
      <c r="Z107" s="4"/>
    </row>
    <row r="108" spans="1:26">
      <c r="A108" s="110"/>
      <c r="B108" s="110"/>
      <c r="C108" s="110"/>
      <c r="D108" s="110"/>
      <c r="E108" s="110"/>
      <c r="F108" s="110"/>
      <c r="G108" s="110"/>
      <c r="H108" s="110"/>
      <c r="I108" s="4" t="s">
        <v>100</v>
      </c>
      <c r="J108" s="47">
        <f>B4</f>
        <v>0.55000000000000004</v>
      </c>
      <c r="K108" s="21">
        <f t="shared" ref="K108:O108" si="96">ROUND(K105*$J$108,0)</f>
        <v>0</v>
      </c>
      <c r="L108" s="21">
        <f t="shared" si="96"/>
        <v>0</v>
      </c>
      <c r="M108" s="21">
        <f t="shared" si="96"/>
        <v>0</v>
      </c>
      <c r="N108" s="21">
        <f t="shared" si="96"/>
        <v>0</v>
      </c>
      <c r="O108" s="21">
        <f t="shared" si="96"/>
        <v>0</v>
      </c>
      <c r="P108" s="3">
        <f t="shared" si="95"/>
        <v>0</v>
      </c>
      <c r="Q108" s="21"/>
      <c r="R108" s="4"/>
      <c r="S108" s="4"/>
      <c r="T108" s="4"/>
      <c r="U108" s="4"/>
      <c r="V108" s="4"/>
      <c r="W108" s="4"/>
      <c r="X108" s="4"/>
      <c r="Y108" s="4"/>
      <c r="Z108" s="4"/>
    </row>
    <row r="109" spans="1:26">
      <c r="A109" s="4"/>
      <c r="B109" s="4"/>
      <c r="C109" s="4"/>
      <c r="D109" s="4"/>
      <c r="E109" s="4"/>
      <c r="F109" s="4"/>
      <c r="G109" s="4"/>
      <c r="H109" s="4"/>
      <c r="I109" s="4"/>
      <c r="J109" s="4"/>
      <c r="K109" s="45" t="e">
        <f t="shared" ref="K109:P109" si="97">K101/K103</f>
        <v>#DIV/0!</v>
      </c>
      <c r="L109" s="45" t="e">
        <f t="shared" si="97"/>
        <v>#DIV/0!</v>
      </c>
      <c r="M109" s="45" t="e">
        <f t="shared" si="97"/>
        <v>#DIV/0!</v>
      </c>
      <c r="N109" s="45" t="e">
        <f t="shared" si="97"/>
        <v>#DIV/0!</v>
      </c>
      <c r="O109" s="45" t="e">
        <f t="shared" si="97"/>
        <v>#DIV/0!</v>
      </c>
      <c r="P109" s="45" t="e">
        <f t="shared" si="97"/>
        <v>#DIV/0!</v>
      </c>
      <c r="Q109" s="21"/>
      <c r="R109" s="4"/>
      <c r="S109" s="4"/>
      <c r="T109" s="4"/>
      <c r="U109" s="4"/>
      <c r="V109" s="4"/>
      <c r="W109" s="4"/>
      <c r="X109" s="4"/>
      <c r="Y109" s="4"/>
      <c r="Z109" s="4"/>
    </row>
    <row r="110" spans="1:26">
      <c r="K110" s="2"/>
      <c r="L110" s="2"/>
      <c r="M110" s="2"/>
      <c r="N110" s="2"/>
      <c r="O110" s="2"/>
      <c r="P110" s="3"/>
      <c r="Q110" s="3"/>
      <c r="U110" s="4"/>
    </row>
    <row r="111" spans="1:26">
      <c r="A111" s="4" t="s">
        <v>101</v>
      </c>
      <c r="K111" s="2"/>
      <c r="L111" s="2"/>
      <c r="M111" s="2"/>
      <c r="N111" s="2"/>
      <c r="O111" s="2"/>
      <c r="P111" s="3"/>
      <c r="Q111" s="3"/>
    </row>
    <row r="112" spans="1:26">
      <c r="A112" t="s">
        <v>102</v>
      </c>
      <c r="C112" t="s">
        <v>103</v>
      </c>
      <c r="D112" s="14">
        <f>D82</f>
        <v>1925</v>
      </c>
      <c r="E112" t="s">
        <v>83</v>
      </c>
      <c r="F112" s="33"/>
      <c r="G112" s="46"/>
      <c r="H112" s="46"/>
      <c r="I112" s="46"/>
      <c r="J112" s="46"/>
      <c r="K112" s="72">
        <f>ROUND(F112*D112,0)</f>
        <v>0</v>
      </c>
      <c r="L112" s="72">
        <f t="shared" ref="L112:O112" si="98">ROUND(IF($B$6&gt;=L$10,G112*$D$82*$B$5^(L$10-1),0),0)</f>
        <v>0</v>
      </c>
      <c r="M112" s="72">
        <f t="shared" si="98"/>
        <v>0</v>
      </c>
      <c r="N112" s="72">
        <f t="shared" si="98"/>
        <v>0</v>
      </c>
      <c r="O112" s="72">
        <f t="shared" si="98"/>
        <v>0</v>
      </c>
      <c r="P112" s="3">
        <f t="shared" ref="P112:P114" si="99">SUM(K112:O112)</f>
        <v>0</v>
      </c>
      <c r="Q112" s="3"/>
    </row>
    <row r="113" spans="1:26">
      <c r="A113" t="s">
        <v>104</v>
      </c>
      <c r="K113" s="2">
        <f>'Cost Share'!K82</f>
        <v>0</v>
      </c>
      <c r="L113" s="2">
        <f>'Cost Share'!L82</f>
        <v>0</v>
      </c>
      <c r="M113" s="2">
        <f>'Cost Share'!M82</f>
        <v>0</v>
      </c>
      <c r="N113" s="2">
        <f>'Cost Share'!N82</f>
        <v>0</v>
      </c>
      <c r="O113" s="2">
        <f>'Cost Share'!O82</f>
        <v>0</v>
      </c>
      <c r="P113" s="3">
        <f t="shared" si="99"/>
        <v>0</v>
      </c>
      <c r="Q113" s="3"/>
    </row>
    <row r="114" spans="1:26">
      <c r="A114" s="74" t="s">
        <v>105</v>
      </c>
      <c r="B114" s="74"/>
      <c r="C114" s="74"/>
      <c r="D114" s="74"/>
      <c r="E114" s="74"/>
      <c r="F114" s="74"/>
      <c r="G114" s="74"/>
      <c r="H114" s="74"/>
      <c r="I114" s="74"/>
      <c r="J114" s="74"/>
      <c r="K114" s="75">
        <f t="shared" ref="K114:O114" si="100">SUM(K112:K113)</f>
        <v>0</v>
      </c>
      <c r="L114" s="75">
        <f t="shared" si="100"/>
        <v>0</v>
      </c>
      <c r="M114" s="75">
        <f t="shared" si="100"/>
        <v>0</v>
      </c>
      <c r="N114" s="75">
        <f t="shared" si="100"/>
        <v>0</v>
      </c>
      <c r="O114" s="75">
        <f t="shared" si="100"/>
        <v>0</v>
      </c>
      <c r="P114" s="76">
        <f t="shared" si="99"/>
        <v>0</v>
      </c>
      <c r="Q114" s="3">
        <f>P112+P113</f>
        <v>0</v>
      </c>
    </row>
    <row r="115" spans="1:26">
      <c r="K115" s="2"/>
      <c r="L115" s="2"/>
      <c r="M115" s="2"/>
      <c r="N115" s="2"/>
      <c r="O115" s="2"/>
      <c r="P115" s="3"/>
      <c r="Q115" s="3"/>
    </row>
    <row r="116" spans="1:26">
      <c r="A116" s="77" t="s">
        <v>106</v>
      </c>
      <c r="B116" s="77"/>
      <c r="C116" s="77"/>
      <c r="D116" s="77"/>
      <c r="E116" s="77"/>
      <c r="F116" s="77"/>
      <c r="G116" s="77"/>
      <c r="H116" s="77"/>
      <c r="I116" s="77"/>
      <c r="J116" s="77"/>
      <c r="K116" s="78">
        <f t="shared" ref="K116:O116" si="101">K103+K114</f>
        <v>0</v>
      </c>
      <c r="L116" s="78">
        <f t="shared" si="101"/>
        <v>0</v>
      </c>
      <c r="M116" s="78">
        <f t="shared" si="101"/>
        <v>0</v>
      </c>
      <c r="N116" s="78">
        <f t="shared" si="101"/>
        <v>0</v>
      </c>
      <c r="O116" s="78">
        <f t="shared" si="101"/>
        <v>0</v>
      </c>
      <c r="P116" s="79">
        <f>SUM(K116:O116)</f>
        <v>0</v>
      </c>
      <c r="Q116" s="3">
        <f>P103+P114</f>
        <v>0</v>
      </c>
      <c r="R116" s="4"/>
      <c r="S116" s="4"/>
      <c r="T116" s="4"/>
      <c r="V116" s="4"/>
      <c r="W116" s="4"/>
      <c r="X116" s="4"/>
      <c r="Y116" s="4"/>
      <c r="Z116" s="4"/>
    </row>
    <row r="117" spans="1:26">
      <c r="K117" s="2"/>
      <c r="L117" s="2"/>
      <c r="M117" s="2"/>
      <c r="N117" s="2"/>
      <c r="O117" s="2" t="s">
        <v>107</v>
      </c>
      <c r="P117" s="34" t="e">
        <f>P114/P116</f>
        <v>#DIV/0!</v>
      </c>
      <c r="Q117" s="34"/>
      <c r="U117" s="4"/>
    </row>
    <row r="118" spans="1:26">
      <c r="A118" t="s">
        <v>108</v>
      </c>
      <c r="K118" s="2"/>
      <c r="L118" s="2"/>
      <c r="M118" s="2"/>
      <c r="N118" s="2"/>
      <c r="O118" s="2"/>
      <c r="P118" s="3"/>
      <c r="Q118" s="3"/>
    </row>
    <row r="119" spans="1:26" ht="64.5" customHeight="1">
      <c r="A119" s="95" t="s">
        <v>109</v>
      </c>
      <c r="B119" s="96"/>
      <c r="C119" s="96"/>
      <c r="D119" s="96"/>
      <c r="E119" s="96"/>
      <c r="F119" s="96"/>
      <c r="G119" s="96"/>
      <c r="H119" s="96"/>
      <c r="I119" s="96"/>
      <c r="J119" s="96"/>
      <c r="K119" s="96"/>
      <c r="L119" s="96"/>
      <c r="M119" s="96"/>
      <c r="N119" s="96"/>
      <c r="O119" s="96"/>
      <c r="P119" s="96"/>
      <c r="Q119" s="35"/>
      <c r="R119" s="36"/>
      <c r="S119" s="36"/>
      <c r="T119" s="36"/>
      <c r="V119" s="36"/>
      <c r="W119" s="36"/>
      <c r="X119" s="36"/>
      <c r="Y119" s="36"/>
      <c r="Z119" s="36"/>
    </row>
    <row r="120" spans="1:26">
      <c r="A120" t="s">
        <v>110</v>
      </c>
      <c r="K120" s="2"/>
      <c r="L120" s="2"/>
      <c r="M120" s="2"/>
      <c r="N120" s="2"/>
      <c r="O120" s="2"/>
      <c r="P120" s="3"/>
      <c r="Q120" s="3"/>
      <c r="U120" s="36"/>
    </row>
    <row r="121" spans="1:26" ht="33" customHeight="1">
      <c r="A121" s="94" t="s">
        <v>111</v>
      </c>
      <c r="B121" s="109"/>
      <c r="C121" s="109"/>
      <c r="D121" s="109"/>
      <c r="E121" s="109"/>
      <c r="F121" s="109"/>
      <c r="G121" s="109"/>
      <c r="H121" s="109"/>
      <c r="I121" s="109"/>
      <c r="J121" s="109"/>
      <c r="K121" s="109"/>
      <c r="L121" s="109"/>
      <c r="M121" s="109"/>
      <c r="N121" s="109"/>
      <c r="O121" s="109"/>
      <c r="P121" s="109"/>
      <c r="Q121" s="3"/>
    </row>
    <row r="122" spans="1:26">
      <c r="K122" s="2"/>
      <c r="L122" s="2"/>
      <c r="M122" s="2"/>
      <c r="N122" s="2"/>
      <c r="O122" s="2"/>
      <c r="P122" s="3"/>
      <c r="Q122" s="3"/>
    </row>
    <row r="123" spans="1:26">
      <c r="A123" s="17" t="s">
        <v>112</v>
      </c>
      <c r="K123" s="2"/>
      <c r="L123" s="2"/>
      <c r="M123" s="2"/>
      <c r="N123" s="2"/>
      <c r="O123" s="2"/>
      <c r="P123" s="3"/>
      <c r="Q123" s="3"/>
    </row>
    <row r="124" spans="1:26">
      <c r="A124" t="s">
        <v>113</v>
      </c>
      <c r="K124" s="2"/>
      <c r="L124" s="2"/>
      <c r="M124" s="2"/>
      <c r="N124" s="2"/>
      <c r="O124" s="2"/>
      <c r="P124" s="3"/>
      <c r="Q124" s="3"/>
    </row>
    <row r="125" spans="1:26">
      <c r="K125" s="2"/>
      <c r="L125" s="2"/>
      <c r="M125" s="2"/>
      <c r="N125" s="2"/>
      <c r="O125" s="2"/>
      <c r="P125" s="3"/>
      <c r="Q125" s="3"/>
    </row>
    <row r="126" spans="1:26">
      <c r="A126" t="s">
        <v>114</v>
      </c>
      <c r="K126" s="2"/>
      <c r="L126" s="2"/>
      <c r="M126" s="2"/>
      <c r="N126" s="2"/>
      <c r="O126" s="2"/>
      <c r="P126" s="3"/>
      <c r="Q126" s="3"/>
    </row>
    <row r="127" spans="1:26">
      <c r="A127" t="s">
        <v>115</v>
      </c>
      <c r="K127" s="2"/>
      <c r="L127" s="2"/>
      <c r="M127" s="2"/>
      <c r="N127" s="2"/>
      <c r="O127" s="2"/>
      <c r="P127" s="3"/>
      <c r="Q127" s="3"/>
    </row>
    <row r="128" spans="1:26" s="49" customFormat="1">
      <c r="K128" s="51"/>
      <c r="L128" s="51"/>
      <c r="M128" s="51"/>
      <c r="N128" s="51"/>
      <c r="O128" s="51"/>
      <c r="P128" s="52"/>
      <c r="Q128" s="52"/>
    </row>
    <row r="129" spans="1:17" s="49" customFormat="1">
      <c r="A129" s="53" t="s">
        <v>116</v>
      </c>
      <c r="B129" s="54"/>
      <c r="C129" s="54"/>
      <c r="D129" s="54"/>
      <c r="E129" s="54"/>
      <c r="F129" s="55"/>
      <c r="G129" s="55"/>
      <c r="H129" s="54"/>
      <c r="K129" s="51"/>
      <c r="L129" s="51"/>
      <c r="M129" s="51"/>
      <c r="N129" s="51"/>
      <c r="O129" s="51"/>
      <c r="P129" s="52"/>
      <c r="Q129" s="52"/>
    </row>
    <row r="130" spans="1:17" s="49" customFormat="1" ht="78.75" customHeight="1">
      <c r="A130" s="92" t="s">
        <v>117</v>
      </c>
      <c r="B130" s="93"/>
      <c r="C130" s="93"/>
      <c r="D130" s="93"/>
      <c r="E130" s="93"/>
      <c r="F130" s="93"/>
      <c r="G130" s="93"/>
      <c r="H130" s="93"/>
      <c r="K130" s="51"/>
      <c r="L130" s="51"/>
      <c r="M130" s="51"/>
      <c r="N130" s="51"/>
      <c r="O130" s="51"/>
      <c r="P130" s="52"/>
      <c r="Q130" s="52"/>
    </row>
    <row r="131" spans="1:17" s="49" customFormat="1">
      <c r="K131" s="51"/>
      <c r="L131" s="51"/>
      <c r="M131" s="51"/>
      <c r="N131" s="51"/>
      <c r="O131" s="51"/>
      <c r="P131" s="52"/>
      <c r="Q131" s="52"/>
    </row>
    <row r="132" spans="1:17" s="49" customFormat="1">
      <c r="K132" s="51"/>
      <c r="L132" s="51"/>
      <c r="M132" s="51"/>
      <c r="N132" s="51"/>
      <c r="O132" s="51"/>
      <c r="P132" s="52"/>
      <c r="Q132" s="52"/>
    </row>
    <row r="133" spans="1:17">
      <c r="K133" s="2"/>
      <c r="L133" s="2"/>
      <c r="M133" s="2"/>
      <c r="N133" s="2"/>
      <c r="O133" s="2"/>
      <c r="P133" s="3"/>
      <c r="Q133" s="3"/>
    </row>
    <row r="134" spans="1:17">
      <c r="K134" s="2"/>
      <c r="L134" s="2"/>
      <c r="M134" s="2"/>
      <c r="N134" s="2"/>
      <c r="O134" s="2"/>
      <c r="P134" s="3"/>
      <c r="Q134" s="3"/>
    </row>
    <row r="135" spans="1:17">
      <c r="K135" s="2"/>
      <c r="L135" s="2"/>
      <c r="M135" s="2"/>
      <c r="N135" s="2"/>
      <c r="O135" s="2"/>
      <c r="P135" s="3"/>
      <c r="Q135" s="3"/>
    </row>
    <row r="136" spans="1:17">
      <c r="K136" s="2"/>
      <c r="L136" s="2"/>
      <c r="M136" s="2"/>
      <c r="N136" s="2"/>
      <c r="O136" s="2"/>
      <c r="P136" s="3"/>
      <c r="Q136" s="3"/>
    </row>
    <row r="137" spans="1:17">
      <c r="K137" s="2"/>
      <c r="L137" s="2"/>
      <c r="M137" s="2"/>
      <c r="N137" s="2"/>
      <c r="O137" s="2"/>
      <c r="P137" s="3"/>
      <c r="Q137" s="3"/>
    </row>
    <row r="138" spans="1:17">
      <c r="K138" s="2"/>
      <c r="L138" s="2"/>
      <c r="M138" s="2"/>
      <c r="N138" s="2"/>
      <c r="O138" s="2"/>
      <c r="P138" s="3"/>
      <c r="Q138" s="3"/>
    </row>
    <row r="139" spans="1:17">
      <c r="K139" s="2"/>
      <c r="L139" s="2"/>
      <c r="M139" s="2"/>
      <c r="N139" s="2"/>
      <c r="O139" s="2"/>
      <c r="P139" s="3"/>
      <c r="Q139" s="3"/>
    </row>
    <row r="140" spans="1:17">
      <c r="K140" s="2"/>
      <c r="L140" s="2"/>
      <c r="M140" s="2"/>
      <c r="N140" s="2"/>
      <c r="O140" s="2"/>
      <c r="P140" s="3"/>
      <c r="Q140" s="3"/>
    </row>
    <row r="141" spans="1:17">
      <c r="K141" s="2"/>
      <c r="L141" s="2"/>
      <c r="M141" s="2"/>
      <c r="N141" s="2"/>
      <c r="O141" s="2"/>
      <c r="P141" s="3"/>
      <c r="Q141" s="3"/>
    </row>
    <row r="142" spans="1:17">
      <c r="K142" s="2"/>
      <c r="L142" s="2"/>
      <c r="M142" s="2"/>
      <c r="N142" s="2"/>
      <c r="O142" s="2"/>
      <c r="P142" s="3"/>
      <c r="Q142" s="3"/>
    </row>
    <row r="143" spans="1:17">
      <c r="K143" s="2"/>
      <c r="L143" s="2"/>
      <c r="M143" s="2"/>
      <c r="N143" s="2"/>
      <c r="O143" s="2"/>
      <c r="P143" s="3"/>
      <c r="Q143" s="3"/>
    </row>
    <row r="144" spans="1:17">
      <c r="K144" s="2"/>
      <c r="L144" s="2"/>
      <c r="M144" s="2"/>
      <c r="N144" s="2"/>
      <c r="O144" s="2"/>
      <c r="P144" s="3"/>
      <c r="Q144" s="3"/>
    </row>
    <row r="145" spans="11:17">
      <c r="K145" s="2"/>
      <c r="L145" s="2"/>
      <c r="M145" s="2"/>
      <c r="N145" s="2"/>
      <c r="O145" s="2"/>
      <c r="P145" s="3"/>
      <c r="Q145" s="3"/>
    </row>
    <row r="146" spans="11:17">
      <c r="K146" s="2"/>
      <c r="L146" s="2"/>
      <c r="M146" s="2"/>
      <c r="N146" s="2"/>
      <c r="O146" s="2"/>
      <c r="P146" s="3"/>
      <c r="Q146" s="3"/>
    </row>
    <row r="147" spans="11:17">
      <c r="K147" s="2"/>
      <c r="L147" s="2"/>
      <c r="M147" s="2"/>
      <c r="N147" s="2"/>
      <c r="O147" s="2"/>
      <c r="P147" s="3"/>
      <c r="Q147" s="3"/>
    </row>
    <row r="148" spans="11:17">
      <c r="K148" s="2"/>
      <c r="L148" s="2"/>
      <c r="M148" s="2"/>
      <c r="N148" s="2"/>
      <c r="O148" s="2"/>
      <c r="P148" s="3"/>
      <c r="Q148" s="3"/>
    </row>
    <row r="149" spans="11:17">
      <c r="K149" s="2"/>
      <c r="L149" s="2"/>
      <c r="M149" s="2"/>
      <c r="N149" s="2"/>
      <c r="O149" s="2"/>
      <c r="P149" s="3"/>
      <c r="Q149" s="3"/>
    </row>
    <row r="150" spans="11:17">
      <c r="K150" s="2"/>
      <c r="L150" s="2"/>
      <c r="M150" s="2"/>
      <c r="N150" s="2"/>
      <c r="O150" s="2"/>
      <c r="P150" s="3"/>
      <c r="Q150" s="3"/>
    </row>
    <row r="151" spans="11:17">
      <c r="K151" s="2"/>
      <c r="L151" s="2"/>
      <c r="M151" s="2"/>
      <c r="N151" s="2"/>
      <c r="O151" s="2"/>
      <c r="P151" s="3"/>
      <c r="Q151" s="3"/>
    </row>
    <row r="152" spans="11:17">
      <c r="K152" s="2"/>
      <c r="L152" s="2"/>
      <c r="M152" s="2"/>
      <c r="N152" s="2"/>
      <c r="O152" s="2"/>
      <c r="P152" s="3"/>
      <c r="Q152" s="3"/>
    </row>
    <row r="153" spans="11:17">
      <c r="K153" s="2"/>
      <c r="L153" s="2"/>
      <c r="M153" s="2"/>
      <c r="N153" s="2"/>
      <c r="O153" s="2"/>
      <c r="P153" s="3"/>
      <c r="Q153" s="3"/>
    </row>
    <row r="154" spans="11:17">
      <c r="K154" s="2"/>
      <c r="L154" s="2"/>
      <c r="M154" s="2"/>
      <c r="N154" s="2"/>
      <c r="O154" s="2"/>
      <c r="P154" s="3"/>
      <c r="Q154" s="3"/>
    </row>
    <row r="155" spans="11:17">
      <c r="K155" s="2"/>
      <c r="L155" s="2"/>
      <c r="M155" s="2"/>
      <c r="N155" s="2"/>
      <c r="O155" s="2"/>
      <c r="P155" s="3"/>
      <c r="Q155" s="3"/>
    </row>
    <row r="156" spans="11:17">
      <c r="K156" s="2"/>
      <c r="L156" s="2"/>
      <c r="M156" s="2"/>
      <c r="N156" s="2"/>
      <c r="O156" s="2"/>
      <c r="P156" s="3"/>
      <c r="Q156" s="3"/>
    </row>
    <row r="157" spans="11:17">
      <c r="K157" s="2"/>
      <c r="L157" s="2"/>
      <c r="M157" s="2"/>
      <c r="N157" s="2"/>
      <c r="O157" s="2"/>
      <c r="P157" s="3"/>
      <c r="Q157" s="3"/>
    </row>
    <row r="158" spans="11:17">
      <c r="K158" s="2"/>
      <c r="L158" s="2"/>
      <c r="M158" s="2"/>
      <c r="N158" s="2"/>
      <c r="O158" s="2"/>
      <c r="P158" s="3"/>
      <c r="Q158" s="3"/>
    </row>
    <row r="159" spans="11:17">
      <c r="K159" s="2"/>
      <c r="L159" s="2"/>
      <c r="M159" s="2"/>
      <c r="N159" s="2"/>
      <c r="O159" s="2"/>
      <c r="P159" s="3"/>
      <c r="Q159" s="3"/>
    </row>
    <row r="160" spans="11:17">
      <c r="K160" s="2"/>
      <c r="L160" s="2"/>
      <c r="M160" s="2"/>
      <c r="N160" s="2"/>
      <c r="O160" s="2"/>
      <c r="P160" s="3"/>
      <c r="Q160" s="3"/>
    </row>
    <row r="161" spans="11:17">
      <c r="K161" s="2"/>
      <c r="L161" s="2"/>
      <c r="M161" s="2"/>
      <c r="N161" s="2"/>
      <c r="O161" s="2"/>
      <c r="P161" s="3"/>
      <c r="Q161" s="3"/>
    </row>
    <row r="162" spans="11:17">
      <c r="K162" s="2"/>
      <c r="L162" s="2"/>
      <c r="M162" s="2"/>
      <c r="N162" s="2"/>
      <c r="O162" s="2"/>
      <c r="P162" s="3"/>
      <c r="Q162" s="3"/>
    </row>
    <row r="163" spans="11:17">
      <c r="K163" s="2"/>
      <c r="L163" s="2"/>
      <c r="M163" s="2"/>
      <c r="N163" s="2"/>
      <c r="O163" s="2"/>
      <c r="P163" s="3"/>
      <c r="Q163" s="3"/>
    </row>
    <row r="164" spans="11:17">
      <c r="K164" s="2"/>
      <c r="L164" s="2"/>
      <c r="M164" s="2"/>
      <c r="N164" s="2"/>
      <c r="O164" s="2"/>
      <c r="P164" s="3"/>
      <c r="Q164" s="3"/>
    </row>
    <row r="165" spans="11:17">
      <c r="K165" s="2"/>
      <c r="L165" s="2"/>
      <c r="M165" s="2"/>
      <c r="N165" s="2"/>
      <c r="O165" s="2"/>
      <c r="P165" s="3"/>
      <c r="Q165" s="3"/>
    </row>
    <row r="166" spans="11:17">
      <c r="K166" s="2"/>
      <c r="L166" s="2"/>
      <c r="M166" s="2"/>
      <c r="N166" s="2"/>
      <c r="O166" s="2"/>
      <c r="P166" s="3"/>
      <c r="Q166" s="3"/>
    </row>
    <row r="167" spans="11:17">
      <c r="K167" s="2"/>
      <c r="L167" s="2"/>
      <c r="M167" s="2"/>
      <c r="N167" s="2"/>
      <c r="O167" s="2"/>
      <c r="P167" s="3"/>
      <c r="Q167" s="3"/>
    </row>
    <row r="168" spans="11:17">
      <c r="K168" s="2"/>
      <c r="L168" s="2"/>
      <c r="M168" s="2"/>
      <c r="N168" s="2"/>
      <c r="O168" s="2"/>
      <c r="P168" s="3"/>
      <c r="Q168" s="3"/>
    </row>
    <row r="169" spans="11:17">
      <c r="K169" s="2"/>
      <c r="L169" s="2"/>
      <c r="M169" s="2"/>
      <c r="N169" s="2"/>
      <c r="O169" s="2"/>
      <c r="P169" s="3"/>
      <c r="Q169" s="3"/>
    </row>
    <row r="170" spans="11:17">
      <c r="K170" s="2"/>
      <c r="L170" s="2"/>
      <c r="M170" s="2"/>
      <c r="N170" s="2"/>
      <c r="O170" s="2"/>
      <c r="P170" s="3"/>
      <c r="Q170" s="3"/>
    </row>
    <row r="171" spans="11:17">
      <c r="K171" s="2"/>
      <c r="L171" s="2"/>
      <c r="M171" s="2"/>
      <c r="N171" s="2"/>
      <c r="O171" s="2"/>
      <c r="P171" s="3"/>
      <c r="Q171" s="3"/>
    </row>
    <row r="172" spans="11:17">
      <c r="K172" s="2"/>
      <c r="L172" s="2"/>
      <c r="M172" s="2"/>
      <c r="N172" s="2"/>
      <c r="O172" s="2"/>
      <c r="P172" s="3"/>
      <c r="Q172" s="3"/>
    </row>
    <row r="173" spans="11:17">
      <c r="K173" s="2"/>
      <c r="L173" s="2"/>
      <c r="M173" s="2"/>
      <c r="N173" s="2"/>
      <c r="O173" s="2"/>
      <c r="P173" s="3"/>
      <c r="Q173" s="3"/>
    </row>
    <row r="174" spans="11:17">
      <c r="K174" s="2"/>
      <c r="L174" s="2"/>
      <c r="M174" s="2"/>
      <c r="N174" s="2"/>
      <c r="O174" s="2"/>
      <c r="P174" s="3"/>
      <c r="Q174" s="3"/>
    </row>
    <row r="175" spans="11:17">
      <c r="K175" s="2"/>
      <c r="L175" s="2"/>
      <c r="M175" s="2"/>
      <c r="N175" s="2"/>
      <c r="O175" s="2"/>
      <c r="P175" s="3"/>
      <c r="Q175" s="3"/>
    </row>
    <row r="176" spans="11:17">
      <c r="K176" s="2"/>
      <c r="L176" s="2"/>
      <c r="M176" s="2"/>
      <c r="N176" s="2"/>
      <c r="O176" s="2"/>
      <c r="P176" s="3"/>
      <c r="Q176" s="3"/>
    </row>
    <row r="177" spans="11:17">
      <c r="K177" s="2"/>
      <c r="L177" s="2"/>
      <c r="M177" s="2"/>
      <c r="N177" s="2"/>
      <c r="O177" s="2"/>
      <c r="P177" s="3"/>
      <c r="Q177" s="3"/>
    </row>
    <row r="178" spans="11:17">
      <c r="K178" s="2"/>
      <c r="L178" s="2"/>
      <c r="M178" s="2"/>
      <c r="N178" s="2"/>
      <c r="O178" s="2"/>
      <c r="P178" s="3"/>
      <c r="Q178" s="3"/>
    </row>
    <row r="179" spans="11:17">
      <c r="K179" s="2"/>
      <c r="L179" s="2"/>
      <c r="M179" s="2"/>
      <c r="N179" s="2"/>
      <c r="O179" s="2"/>
      <c r="P179" s="3"/>
      <c r="Q179" s="3"/>
    </row>
    <row r="180" spans="11:17">
      <c r="K180" s="2"/>
      <c r="L180" s="2"/>
      <c r="M180" s="2"/>
      <c r="N180" s="2"/>
      <c r="O180" s="2"/>
      <c r="P180" s="3"/>
      <c r="Q180" s="3"/>
    </row>
    <row r="181" spans="11:17">
      <c r="K181" s="2"/>
      <c r="L181" s="2"/>
      <c r="M181" s="2"/>
      <c r="N181" s="2"/>
      <c r="O181" s="2"/>
      <c r="P181" s="3"/>
      <c r="Q181" s="3"/>
    </row>
    <row r="182" spans="11:17">
      <c r="K182" s="2"/>
      <c r="L182" s="2"/>
      <c r="M182" s="2"/>
      <c r="N182" s="2"/>
      <c r="O182" s="2"/>
      <c r="P182" s="3"/>
      <c r="Q182" s="3"/>
    </row>
    <row r="183" spans="11:17">
      <c r="K183" s="2"/>
      <c r="L183" s="2"/>
      <c r="M183" s="2"/>
      <c r="N183" s="2"/>
      <c r="O183" s="2"/>
      <c r="P183" s="3"/>
      <c r="Q183" s="3"/>
    </row>
    <row r="184" spans="11:17">
      <c r="K184" s="2"/>
      <c r="L184" s="2"/>
      <c r="M184" s="2"/>
      <c r="N184" s="2"/>
      <c r="O184" s="2"/>
      <c r="P184" s="3"/>
      <c r="Q184" s="3"/>
    </row>
    <row r="185" spans="11:17">
      <c r="K185" s="2"/>
      <c r="L185" s="2"/>
      <c r="M185" s="2"/>
      <c r="N185" s="2"/>
      <c r="O185" s="2"/>
      <c r="P185" s="3"/>
      <c r="Q185" s="3"/>
    </row>
    <row r="186" spans="11:17">
      <c r="K186" s="2"/>
      <c r="L186" s="2"/>
      <c r="M186" s="2"/>
      <c r="N186" s="2"/>
      <c r="O186" s="2"/>
      <c r="P186" s="3"/>
      <c r="Q186" s="3"/>
    </row>
    <row r="187" spans="11:17">
      <c r="K187" s="2"/>
      <c r="L187" s="2"/>
      <c r="M187" s="2"/>
      <c r="N187" s="2"/>
      <c r="O187" s="2"/>
      <c r="P187" s="3"/>
      <c r="Q187" s="3"/>
    </row>
    <row r="188" spans="11:17">
      <c r="K188" s="2"/>
      <c r="L188" s="2"/>
      <c r="M188" s="2"/>
      <c r="N188" s="2"/>
      <c r="O188" s="2"/>
      <c r="P188" s="3"/>
      <c r="Q188" s="3"/>
    </row>
    <row r="189" spans="11:17">
      <c r="K189" s="2"/>
      <c r="L189" s="2"/>
      <c r="M189" s="2"/>
      <c r="N189" s="2"/>
      <c r="O189" s="2"/>
      <c r="P189" s="3"/>
      <c r="Q189" s="3"/>
    </row>
    <row r="190" spans="11:17">
      <c r="K190" s="2"/>
      <c r="L190" s="2"/>
      <c r="M190" s="2"/>
      <c r="N190" s="2"/>
      <c r="O190" s="2"/>
      <c r="P190" s="3"/>
      <c r="Q190" s="3"/>
    </row>
    <row r="191" spans="11:17">
      <c r="K191" s="2"/>
      <c r="L191" s="2"/>
      <c r="M191" s="2"/>
      <c r="N191" s="2"/>
      <c r="O191" s="2"/>
      <c r="P191" s="3"/>
      <c r="Q191" s="3"/>
    </row>
    <row r="192" spans="11:17">
      <c r="K192" s="2"/>
      <c r="L192" s="2"/>
      <c r="M192" s="2"/>
      <c r="N192" s="2"/>
      <c r="O192" s="2"/>
      <c r="P192" s="3"/>
      <c r="Q192" s="3"/>
    </row>
    <row r="193" spans="11:17">
      <c r="K193" s="2"/>
      <c r="L193" s="2"/>
      <c r="M193" s="2"/>
      <c r="N193" s="2"/>
      <c r="O193" s="2"/>
      <c r="P193" s="3"/>
      <c r="Q193" s="3"/>
    </row>
    <row r="194" spans="11:17">
      <c r="K194" s="2"/>
      <c r="L194" s="2"/>
      <c r="M194" s="2"/>
      <c r="N194" s="2"/>
      <c r="O194" s="2"/>
      <c r="P194" s="3"/>
      <c r="Q194" s="3"/>
    </row>
    <row r="195" spans="11:17">
      <c r="K195" s="2"/>
      <c r="L195" s="2"/>
      <c r="M195" s="2"/>
      <c r="N195" s="2"/>
      <c r="O195" s="2"/>
      <c r="P195" s="3"/>
      <c r="Q195" s="3"/>
    </row>
    <row r="196" spans="11:17">
      <c r="K196" s="2"/>
      <c r="L196" s="2"/>
      <c r="M196" s="2"/>
      <c r="N196" s="2"/>
      <c r="O196" s="2"/>
      <c r="P196" s="3"/>
      <c r="Q196" s="3"/>
    </row>
    <row r="197" spans="11:17">
      <c r="K197" s="2"/>
      <c r="L197" s="2"/>
      <c r="M197" s="2"/>
      <c r="N197" s="2"/>
      <c r="O197" s="2"/>
      <c r="P197" s="3"/>
      <c r="Q197" s="3"/>
    </row>
    <row r="198" spans="11:17">
      <c r="K198" s="2"/>
      <c r="L198" s="2"/>
      <c r="M198" s="2"/>
      <c r="N198" s="2"/>
      <c r="O198" s="2"/>
      <c r="P198" s="3"/>
      <c r="Q198" s="3"/>
    </row>
    <row r="199" spans="11:17">
      <c r="K199" s="2"/>
      <c r="L199" s="2"/>
      <c r="M199" s="2"/>
      <c r="N199" s="2"/>
      <c r="O199" s="2"/>
      <c r="P199" s="3"/>
      <c r="Q199" s="3"/>
    </row>
    <row r="200" spans="11:17">
      <c r="K200" s="2"/>
      <c r="L200" s="2"/>
      <c r="M200" s="2"/>
      <c r="N200" s="2"/>
      <c r="O200" s="2"/>
      <c r="P200" s="3"/>
      <c r="Q200" s="3"/>
    </row>
    <row r="201" spans="11:17">
      <c r="K201" s="2"/>
      <c r="L201" s="2"/>
      <c r="M201" s="2"/>
      <c r="N201" s="2"/>
      <c r="O201" s="2"/>
      <c r="P201" s="3"/>
      <c r="Q201" s="3"/>
    </row>
    <row r="202" spans="11:17">
      <c r="K202" s="2"/>
      <c r="L202" s="2"/>
      <c r="M202" s="2"/>
      <c r="N202" s="2"/>
      <c r="O202" s="2"/>
      <c r="P202" s="3"/>
      <c r="Q202" s="3"/>
    </row>
    <row r="203" spans="11:17">
      <c r="K203" s="2"/>
      <c r="L203" s="2"/>
      <c r="M203" s="2"/>
      <c r="N203" s="2"/>
      <c r="O203" s="2"/>
      <c r="P203" s="3"/>
      <c r="Q203" s="3"/>
    </row>
    <row r="204" spans="11:17">
      <c r="K204" s="2"/>
      <c r="L204" s="2"/>
      <c r="M204" s="2"/>
      <c r="N204" s="2"/>
      <c r="O204" s="2"/>
      <c r="P204" s="3"/>
      <c r="Q204" s="3"/>
    </row>
    <row r="205" spans="11:17">
      <c r="K205" s="2"/>
      <c r="L205" s="2"/>
      <c r="M205" s="2"/>
      <c r="N205" s="2"/>
      <c r="O205" s="2"/>
      <c r="P205" s="3"/>
      <c r="Q205" s="3"/>
    </row>
    <row r="206" spans="11:17">
      <c r="K206" s="2"/>
      <c r="L206" s="2"/>
      <c r="M206" s="2"/>
      <c r="N206" s="2"/>
      <c r="O206" s="2"/>
      <c r="P206" s="3"/>
      <c r="Q206" s="3"/>
    </row>
    <row r="207" spans="11:17">
      <c r="K207" s="2"/>
      <c r="L207" s="2"/>
      <c r="M207" s="2"/>
      <c r="N207" s="2"/>
      <c r="O207" s="2"/>
      <c r="P207" s="3"/>
      <c r="Q207" s="3"/>
    </row>
    <row r="208" spans="11:17">
      <c r="K208" s="2"/>
      <c r="L208" s="2"/>
      <c r="M208" s="2"/>
      <c r="N208" s="2"/>
      <c r="O208" s="2"/>
      <c r="P208" s="3"/>
      <c r="Q208" s="3"/>
    </row>
    <row r="209" spans="11:17">
      <c r="K209" s="2"/>
      <c r="L209" s="2"/>
      <c r="M209" s="2"/>
      <c r="N209" s="2"/>
      <c r="O209" s="2"/>
      <c r="P209" s="3"/>
      <c r="Q209" s="3"/>
    </row>
    <row r="210" spans="11:17">
      <c r="K210" s="2"/>
      <c r="L210" s="2"/>
      <c r="M210" s="2"/>
      <c r="N210" s="2"/>
      <c r="O210" s="2"/>
      <c r="P210" s="3"/>
      <c r="Q210" s="3"/>
    </row>
    <row r="211" spans="11:17">
      <c r="K211" s="2"/>
      <c r="L211" s="2"/>
      <c r="M211" s="2"/>
      <c r="N211" s="2"/>
      <c r="O211" s="2"/>
      <c r="P211" s="3"/>
      <c r="Q211" s="3"/>
    </row>
    <row r="212" spans="11:17">
      <c r="K212" s="2"/>
      <c r="L212" s="2"/>
      <c r="M212" s="2"/>
      <c r="N212" s="2"/>
      <c r="O212" s="2"/>
      <c r="P212" s="3"/>
      <c r="Q212" s="3"/>
    </row>
    <row r="213" spans="11:17">
      <c r="K213" s="2"/>
      <c r="L213" s="2"/>
      <c r="M213" s="2"/>
      <c r="N213" s="2"/>
      <c r="O213" s="2"/>
      <c r="P213" s="3"/>
      <c r="Q213" s="3"/>
    </row>
    <row r="214" spans="11:17">
      <c r="K214" s="2"/>
      <c r="L214" s="2"/>
      <c r="M214" s="2"/>
      <c r="N214" s="2"/>
      <c r="O214" s="2"/>
      <c r="P214" s="3"/>
      <c r="Q214" s="3"/>
    </row>
    <row r="215" spans="11:17">
      <c r="K215" s="2"/>
      <c r="L215" s="2"/>
      <c r="M215" s="2"/>
      <c r="N215" s="2"/>
      <c r="O215" s="2"/>
      <c r="P215" s="3"/>
      <c r="Q215" s="3"/>
    </row>
    <row r="216" spans="11:17">
      <c r="K216" s="2"/>
      <c r="L216" s="2"/>
      <c r="M216" s="2"/>
      <c r="N216" s="2"/>
      <c r="O216" s="2"/>
      <c r="P216" s="3"/>
      <c r="Q216" s="3"/>
    </row>
    <row r="217" spans="11:17">
      <c r="K217" s="2"/>
      <c r="L217" s="2"/>
      <c r="M217" s="2"/>
      <c r="N217" s="2"/>
      <c r="O217" s="2"/>
      <c r="P217" s="3"/>
      <c r="Q217" s="3"/>
    </row>
    <row r="218" spans="11:17">
      <c r="K218" s="2"/>
      <c r="L218" s="2"/>
      <c r="M218" s="2"/>
      <c r="N218" s="2"/>
      <c r="O218" s="2"/>
      <c r="P218" s="3"/>
      <c r="Q218" s="3"/>
    </row>
    <row r="219" spans="11:17">
      <c r="K219" s="2"/>
      <c r="L219" s="2"/>
      <c r="M219" s="2"/>
      <c r="N219" s="2"/>
      <c r="O219" s="2"/>
      <c r="P219" s="3"/>
      <c r="Q219" s="3"/>
    </row>
    <row r="220" spans="11:17">
      <c r="K220" s="2"/>
      <c r="L220" s="2"/>
      <c r="M220" s="2"/>
      <c r="N220" s="2"/>
      <c r="O220" s="2"/>
      <c r="P220" s="3"/>
      <c r="Q220" s="3"/>
    </row>
    <row r="221" spans="11:17">
      <c r="K221" s="2"/>
      <c r="L221" s="2"/>
      <c r="M221" s="2"/>
      <c r="N221" s="2"/>
      <c r="O221" s="2"/>
      <c r="P221" s="3"/>
      <c r="Q221" s="3"/>
    </row>
    <row r="222" spans="11:17">
      <c r="K222" s="2"/>
      <c r="L222" s="2"/>
      <c r="M222" s="2"/>
      <c r="N222" s="2"/>
      <c r="O222" s="2"/>
      <c r="P222" s="3"/>
      <c r="Q222" s="3"/>
    </row>
    <row r="223" spans="11:17">
      <c r="K223" s="2"/>
      <c r="L223" s="2"/>
      <c r="M223" s="2"/>
      <c r="N223" s="2"/>
      <c r="O223" s="2"/>
      <c r="P223" s="3"/>
      <c r="Q223" s="3"/>
    </row>
    <row r="224" spans="11:17">
      <c r="K224" s="2"/>
      <c r="L224" s="2"/>
      <c r="M224" s="2"/>
      <c r="N224" s="2"/>
      <c r="O224" s="2"/>
      <c r="P224" s="3"/>
      <c r="Q224" s="3"/>
    </row>
    <row r="225" spans="11:17">
      <c r="K225" s="2"/>
      <c r="L225" s="2"/>
      <c r="M225" s="2"/>
      <c r="N225" s="2"/>
      <c r="O225" s="2"/>
      <c r="P225" s="3"/>
      <c r="Q225" s="3"/>
    </row>
    <row r="226" spans="11:17">
      <c r="K226" s="2"/>
      <c r="L226" s="2"/>
      <c r="M226" s="2"/>
      <c r="N226" s="2"/>
      <c r="O226" s="2"/>
      <c r="P226" s="3"/>
      <c r="Q226" s="3"/>
    </row>
    <row r="227" spans="11:17">
      <c r="K227" s="2"/>
      <c r="L227" s="2"/>
      <c r="M227" s="2"/>
      <c r="N227" s="2"/>
      <c r="O227" s="2"/>
      <c r="P227" s="3"/>
      <c r="Q227" s="3"/>
    </row>
    <row r="228" spans="11:17">
      <c r="K228" s="2"/>
      <c r="L228" s="2"/>
      <c r="M228" s="2"/>
      <c r="N228" s="2"/>
      <c r="O228" s="2"/>
      <c r="P228" s="3"/>
      <c r="Q228" s="3"/>
    </row>
    <row r="229" spans="11:17">
      <c r="K229" s="2"/>
      <c r="L229" s="2"/>
      <c r="M229" s="2"/>
      <c r="N229" s="2"/>
      <c r="O229" s="2"/>
      <c r="P229" s="3"/>
      <c r="Q229" s="3"/>
    </row>
    <row r="230" spans="11:17">
      <c r="K230" s="2"/>
      <c r="L230" s="2"/>
      <c r="M230" s="2"/>
      <c r="N230" s="2"/>
      <c r="O230" s="2"/>
      <c r="P230" s="3"/>
      <c r="Q230" s="3"/>
    </row>
    <row r="231" spans="11:17">
      <c r="K231" s="2"/>
      <c r="L231" s="2"/>
      <c r="M231" s="2"/>
      <c r="N231" s="2"/>
      <c r="O231" s="2"/>
      <c r="P231" s="3"/>
      <c r="Q231" s="3"/>
    </row>
    <row r="232" spans="11:17">
      <c r="K232" s="2"/>
      <c r="L232" s="2"/>
      <c r="M232" s="2"/>
      <c r="N232" s="2"/>
      <c r="O232" s="2"/>
      <c r="P232" s="3"/>
      <c r="Q232" s="3"/>
    </row>
    <row r="233" spans="11:17">
      <c r="K233" s="2"/>
      <c r="L233" s="2"/>
      <c r="M233" s="2"/>
      <c r="N233" s="2"/>
      <c r="O233" s="2"/>
      <c r="P233" s="3"/>
      <c r="Q233" s="3"/>
    </row>
    <row r="234" spans="11:17">
      <c r="K234" s="2"/>
      <c r="L234" s="2"/>
      <c r="M234" s="2"/>
      <c r="N234" s="2"/>
      <c r="O234" s="2"/>
      <c r="P234" s="3"/>
      <c r="Q234" s="3"/>
    </row>
    <row r="235" spans="11:17">
      <c r="K235" s="2"/>
      <c r="L235" s="2"/>
      <c r="M235" s="2"/>
      <c r="N235" s="2"/>
      <c r="O235" s="2"/>
      <c r="P235" s="3"/>
      <c r="Q235" s="3"/>
    </row>
    <row r="236" spans="11:17">
      <c r="K236" s="2"/>
      <c r="L236" s="2"/>
      <c r="M236" s="2"/>
      <c r="N236" s="2"/>
      <c r="O236" s="2"/>
      <c r="P236" s="3"/>
      <c r="Q236" s="3"/>
    </row>
    <row r="237" spans="11:17">
      <c r="K237" s="2"/>
      <c r="L237" s="2"/>
      <c r="M237" s="2"/>
      <c r="N237" s="2"/>
      <c r="O237" s="2"/>
      <c r="P237" s="3"/>
      <c r="Q237" s="3"/>
    </row>
    <row r="238" spans="11:17">
      <c r="K238" s="2"/>
      <c r="L238" s="2"/>
      <c r="M238" s="2"/>
      <c r="N238" s="2"/>
      <c r="O238" s="2"/>
      <c r="P238" s="3"/>
      <c r="Q238" s="3"/>
    </row>
    <row r="239" spans="11:17">
      <c r="K239" s="2"/>
      <c r="L239" s="2"/>
      <c r="M239" s="2"/>
      <c r="N239" s="2"/>
      <c r="O239" s="2"/>
      <c r="P239" s="3"/>
      <c r="Q239" s="3"/>
    </row>
    <row r="240" spans="11:17">
      <c r="K240" s="2"/>
      <c r="L240" s="2"/>
      <c r="M240" s="2"/>
      <c r="N240" s="2"/>
      <c r="O240" s="2"/>
      <c r="P240" s="3"/>
      <c r="Q240" s="3"/>
    </row>
    <row r="241" spans="11:17">
      <c r="K241" s="2"/>
      <c r="L241" s="2"/>
      <c r="M241" s="2"/>
      <c r="N241" s="2"/>
      <c r="O241" s="2"/>
      <c r="P241" s="3"/>
      <c r="Q241" s="3"/>
    </row>
    <row r="242" spans="11:17">
      <c r="K242" s="2"/>
      <c r="L242" s="2"/>
      <c r="M242" s="2"/>
      <c r="N242" s="2"/>
      <c r="O242" s="2"/>
      <c r="P242" s="3"/>
      <c r="Q242" s="3"/>
    </row>
    <row r="243" spans="11:17">
      <c r="K243" s="2"/>
      <c r="L243" s="2"/>
      <c r="M243" s="2"/>
      <c r="N243" s="2"/>
      <c r="O243" s="2"/>
      <c r="P243" s="3"/>
      <c r="Q243" s="3"/>
    </row>
    <row r="244" spans="11:17">
      <c r="K244" s="2"/>
      <c r="L244" s="2"/>
      <c r="M244" s="2"/>
      <c r="N244" s="2"/>
      <c r="O244" s="2"/>
      <c r="P244" s="3"/>
      <c r="Q244" s="3"/>
    </row>
    <row r="245" spans="11:17">
      <c r="K245" s="2"/>
      <c r="L245" s="2"/>
      <c r="M245" s="2"/>
      <c r="N245" s="2"/>
      <c r="O245" s="2"/>
      <c r="P245" s="3"/>
      <c r="Q245" s="3"/>
    </row>
    <row r="246" spans="11:17">
      <c r="K246" s="2"/>
      <c r="L246" s="2"/>
      <c r="M246" s="2"/>
      <c r="N246" s="2"/>
      <c r="O246" s="2"/>
      <c r="P246" s="3"/>
      <c r="Q246" s="3"/>
    </row>
    <row r="247" spans="11:17">
      <c r="K247" s="2"/>
      <c r="L247" s="2"/>
      <c r="M247" s="2"/>
      <c r="N247" s="2"/>
      <c r="O247" s="2"/>
      <c r="P247" s="3"/>
      <c r="Q247" s="3"/>
    </row>
    <row r="248" spans="11:17">
      <c r="K248" s="2"/>
      <c r="L248" s="2"/>
      <c r="M248" s="2"/>
      <c r="N248" s="2"/>
      <c r="O248" s="2"/>
      <c r="P248" s="3"/>
      <c r="Q248" s="3"/>
    </row>
    <row r="249" spans="11:17">
      <c r="K249" s="2"/>
      <c r="L249" s="2"/>
      <c r="M249" s="2"/>
      <c r="N249" s="2"/>
      <c r="O249" s="2"/>
      <c r="P249" s="3"/>
      <c r="Q249" s="3"/>
    </row>
    <row r="250" spans="11:17">
      <c r="K250" s="2"/>
      <c r="L250" s="2"/>
      <c r="M250" s="2"/>
      <c r="N250" s="2"/>
      <c r="O250" s="2"/>
      <c r="P250" s="3"/>
      <c r="Q250" s="3"/>
    </row>
    <row r="251" spans="11:17">
      <c r="K251" s="2"/>
      <c r="L251" s="2"/>
      <c r="M251" s="2"/>
      <c r="N251" s="2"/>
      <c r="O251" s="2"/>
      <c r="P251" s="3"/>
      <c r="Q251" s="3"/>
    </row>
    <row r="252" spans="11:17">
      <c r="K252" s="2"/>
      <c r="L252" s="2"/>
      <c r="M252" s="2"/>
      <c r="N252" s="2"/>
      <c r="O252" s="2"/>
      <c r="P252" s="3"/>
      <c r="Q252" s="3"/>
    </row>
    <row r="253" spans="11:17">
      <c r="K253" s="2"/>
      <c r="L253" s="2"/>
      <c r="M253" s="2"/>
      <c r="N253" s="2"/>
      <c r="O253" s="2"/>
      <c r="P253" s="3"/>
      <c r="Q253" s="3"/>
    </row>
    <row r="254" spans="11:17">
      <c r="K254" s="2"/>
      <c r="L254" s="2"/>
      <c r="M254" s="2"/>
      <c r="N254" s="2"/>
      <c r="O254" s="2"/>
      <c r="P254" s="3"/>
      <c r="Q254" s="3"/>
    </row>
    <row r="255" spans="11:17">
      <c r="K255" s="2"/>
      <c r="L255" s="2"/>
      <c r="M255" s="2"/>
      <c r="N255" s="2"/>
      <c r="O255" s="2"/>
      <c r="P255" s="3"/>
      <c r="Q255" s="3"/>
    </row>
    <row r="256" spans="11:17">
      <c r="K256" s="2"/>
      <c r="L256" s="2"/>
      <c r="M256" s="2"/>
      <c r="N256" s="2"/>
      <c r="O256" s="2"/>
      <c r="P256" s="3"/>
      <c r="Q256" s="3"/>
    </row>
    <row r="257" spans="11:17">
      <c r="K257" s="2"/>
      <c r="L257" s="2"/>
      <c r="M257" s="2"/>
      <c r="N257" s="2"/>
      <c r="O257" s="2"/>
      <c r="P257" s="3"/>
      <c r="Q257" s="3"/>
    </row>
    <row r="258" spans="11:17">
      <c r="K258" s="2"/>
      <c r="L258" s="2"/>
      <c r="M258" s="2"/>
      <c r="N258" s="2"/>
      <c r="O258" s="2"/>
      <c r="P258" s="3"/>
      <c r="Q258" s="3"/>
    </row>
    <row r="259" spans="11:17">
      <c r="K259" s="2"/>
      <c r="L259" s="2"/>
      <c r="M259" s="2"/>
      <c r="N259" s="2"/>
      <c r="O259" s="2"/>
      <c r="P259" s="3"/>
      <c r="Q259" s="3"/>
    </row>
    <row r="260" spans="11:17">
      <c r="K260" s="2"/>
      <c r="L260" s="2"/>
      <c r="M260" s="2"/>
      <c r="N260" s="2"/>
      <c r="O260" s="2"/>
      <c r="P260" s="3"/>
      <c r="Q260" s="3"/>
    </row>
    <row r="261" spans="11:17">
      <c r="K261" s="2"/>
      <c r="L261" s="2"/>
      <c r="M261" s="2"/>
      <c r="N261" s="2"/>
      <c r="O261" s="2"/>
      <c r="P261" s="3"/>
      <c r="Q261" s="3"/>
    </row>
    <row r="262" spans="11:17">
      <c r="K262" s="2"/>
      <c r="L262" s="2"/>
      <c r="M262" s="2"/>
      <c r="N262" s="2"/>
      <c r="O262" s="2"/>
      <c r="P262" s="3"/>
      <c r="Q262" s="3"/>
    </row>
    <row r="263" spans="11:17">
      <c r="K263" s="2"/>
      <c r="L263" s="2"/>
      <c r="M263" s="2"/>
      <c r="N263" s="2"/>
      <c r="O263" s="2"/>
      <c r="P263" s="3"/>
      <c r="Q263" s="3"/>
    </row>
    <row r="264" spans="11:17">
      <c r="K264" s="2"/>
      <c r="L264" s="2"/>
      <c r="M264" s="2"/>
      <c r="N264" s="2"/>
      <c r="O264" s="2"/>
      <c r="P264" s="3"/>
      <c r="Q264" s="3"/>
    </row>
    <row r="265" spans="11:17">
      <c r="K265" s="2"/>
      <c r="L265" s="2"/>
      <c r="M265" s="2"/>
      <c r="N265" s="2"/>
      <c r="O265" s="2"/>
      <c r="P265" s="3"/>
      <c r="Q265" s="3"/>
    </row>
    <row r="266" spans="11:17">
      <c r="K266" s="2"/>
      <c r="L266" s="2"/>
      <c r="M266" s="2"/>
      <c r="N266" s="2"/>
      <c r="O266" s="2"/>
      <c r="P266" s="3"/>
      <c r="Q266" s="3"/>
    </row>
    <row r="267" spans="11:17">
      <c r="K267" s="2"/>
      <c r="L267" s="2"/>
      <c r="M267" s="2"/>
      <c r="N267" s="2"/>
      <c r="O267" s="2"/>
      <c r="P267" s="3"/>
      <c r="Q267" s="3"/>
    </row>
    <row r="268" spans="11:17">
      <c r="K268" s="2"/>
      <c r="L268" s="2"/>
      <c r="M268" s="2"/>
      <c r="N268" s="2"/>
      <c r="O268" s="2"/>
      <c r="P268" s="3"/>
      <c r="Q268" s="3"/>
    </row>
    <row r="269" spans="11:17">
      <c r="K269" s="2"/>
      <c r="L269" s="2"/>
      <c r="M269" s="2"/>
      <c r="N269" s="2"/>
      <c r="O269" s="2"/>
      <c r="P269" s="3"/>
      <c r="Q269" s="3"/>
    </row>
    <row r="270" spans="11:17">
      <c r="K270" s="2"/>
      <c r="L270" s="2"/>
      <c r="M270" s="2"/>
      <c r="N270" s="2"/>
      <c r="O270" s="2"/>
      <c r="P270" s="3"/>
      <c r="Q270" s="3"/>
    </row>
    <row r="271" spans="11:17">
      <c r="K271" s="2"/>
      <c r="L271" s="2"/>
      <c r="M271" s="2"/>
      <c r="N271" s="2"/>
      <c r="O271" s="2"/>
      <c r="P271" s="3"/>
      <c r="Q271" s="3"/>
    </row>
    <row r="272" spans="11:17">
      <c r="K272" s="2"/>
      <c r="L272" s="2"/>
      <c r="M272" s="2"/>
      <c r="N272" s="2"/>
      <c r="O272" s="2"/>
      <c r="P272" s="3"/>
      <c r="Q272" s="3"/>
    </row>
    <row r="273" spans="11:17">
      <c r="K273" s="2"/>
      <c r="L273" s="2"/>
      <c r="M273" s="2"/>
      <c r="N273" s="2"/>
      <c r="O273" s="2"/>
      <c r="P273" s="3"/>
      <c r="Q273" s="3"/>
    </row>
    <row r="274" spans="11:17">
      <c r="K274" s="2"/>
      <c r="L274" s="2"/>
      <c r="M274" s="2"/>
      <c r="N274" s="2"/>
      <c r="O274" s="2"/>
      <c r="P274" s="3"/>
      <c r="Q274" s="3"/>
    </row>
    <row r="275" spans="11:17">
      <c r="K275" s="2"/>
      <c r="L275" s="2"/>
      <c r="M275" s="2"/>
      <c r="N275" s="2"/>
      <c r="O275" s="2"/>
      <c r="P275" s="3"/>
      <c r="Q275" s="3"/>
    </row>
    <row r="276" spans="11:17">
      <c r="K276" s="2"/>
      <c r="L276" s="2"/>
      <c r="M276" s="2"/>
      <c r="N276" s="2"/>
      <c r="O276" s="2"/>
      <c r="P276" s="3"/>
      <c r="Q276" s="3"/>
    </row>
    <row r="277" spans="11:17">
      <c r="K277" s="2"/>
      <c r="L277" s="2"/>
      <c r="M277" s="2"/>
      <c r="N277" s="2"/>
      <c r="O277" s="2"/>
      <c r="P277" s="3"/>
      <c r="Q277" s="3"/>
    </row>
    <row r="278" spans="11:17">
      <c r="K278" s="2"/>
      <c r="L278" s="2"/>
      <c r="M278" s="2"/>
      <c r="N278" s="2"/>
      <c r="O278" s="2"/>
      <c r="P278" s="3"/>
      <c r="Q278" s="3"/>
    </row>
    <row r="279" spans="11:17">
      <c r="K279" s="2"/>
      <c r="L279" s="2"/>
      <c r="M279" s="2"/>
      <c r="N279" s="2"/>
      <c r="O279" s="2"/>
      <c r="P279" s="3"/>
      <c r="Q279" s="3"/>
    </row>
    <row r="280" spans="11:17">
      <c r="K280" s="2"/>
      <c r="L280" s="2"/>
      <c r="M280" s="2"/>
      <c r="N280" s="2"/>
      <c r="O280" s="2"/>
      <c r="P280" s="3"/>
      <c r="Q280" s="3"/>
    </row>
    <row r="281" spans="11:17">
      <c r="K281" s="2"/>
      <c r="L281" s="2"/>
      <c r="M281" s="2"/>
      <c r="N281" s="2"/>
      <c r="O281" s="2"/>
      <c r="P281" s="3"/>
      <c r="Q281" s="3"/>
    </row>
    <row r="282" spans="11:17">
      <c r="K282" s="2"/>
      <c r="L282" s="2"/>
      <c r="M282" s="2"/>
      <c r="N282" s="2"/>
      <c r="O282" s="2"/>
      <c r="P282" s="3"/>
      <c r="Q282" s="3"/>
    </row>
    <row r="283" spans="11:17">
      <c r="K283" s="2"/>
      <c r="L283" s="2"/>
      <c r="M283" s="2"/>
      <c r="N283" s="2"/>
      <c r="O283" s="2"/>
      <c r="P283" s="3"/>
      <c r="Q283" s="3"/>
    </row>
    <row r="284" spans="11:17">
      <c r="K284" s="2"/>
      <c r="L284" s="2"/>
      <c r="M284" s="2"/>
      <c r="N284" s="2"/>
      <c r="O284" s="2"/>
      <c r="P284" s="3"/>
      <c r="Q284" s="3"/>
    </row>
    <row r="285" spans="11:17">
      <c r="K285" s="2"/>
      <c r="L285" s="2"/>
      <c r="M285" s="2"/>
      <c r="N285" s="2"/>
      <c r="O285" s="2"/>
      <c r="P285" s="3"/>
      <c r="Q285" s="3"/>
    </row>
    <row r="286" spans="11:17">
      <c r="K286" s="2"/>
      <c r="L286" s="2"/>
      <c r="M286" s="2"/>
      <c r="N286" s="2"/>
      <c r="O286" s="2"/>
      <c r="P286" s="3"/>
      <c r="Q286" s="3"/>
    </row>
    <row r="287" spans="11:17">
      <c r="K287" s="2"/>
      <c r="L287" s="2"/>
      <c r="M287" s="2"/>
      <c r="N287" s="2"/>
      <c r="O287" s="2"/>
      <c r="P287" s="3"/>
      <c r="Q287" s="3"/>
    </row>
    <row r="288" spans="11:17">
      <c r="K288" s="2"/>
      <c r="L288" s="2"/>
      <c r="M288" s="2"/>
      <c r="N288" s="2"/>
      <c r="O288" s="2"/>
      <c r="P288" s="3"/>
      <c r="Q288" s="3"/>
    </row>
    <row r="289" spans="11:17">
      <c r="K289" s="2"/>
      <c r="L289" s="2"/>
      <c r="M289" s="2"/>
      <c r="N289" s="2"/>
      <c r="O289" s="2"/>
      <c r="P289" s="3"/>
      <c r="Q289" s="3"/>
    </row>
    <row r="290" spans="11:17">
      <c r="K290" s="2"/>
      <c r="L290" s="2"/>
      <c r="M290" s="2"/>
      <c r="N290" s="2"/>
      <c r="O290" s="2"/>
      <c r="P290" s="3"/>
      <c r="Q290" s="3"/>
    </row>
    <row r="291" spans="11:17">
      <c r="K291" s="2"/>
      <c r="L291" s="2"/>
      <c r="M291" s="2"/>
      <c r="N291" s="2"/>
      <c r="O291" s="2"/>
      <c r="P291" s="3"/>
      <c r="Q291" s="3"/>
    </row>
    <row r="292" spans="11:17">
      <c r="K292" s="2"/>
      <c r="L292" s="2"/>
      <c r="M292" s="2"/>
      <c r="N292" s="2"/>
      <c r="O292" s="2"/>
      <c r="P292" s="3"/>
      <c r="Q292" s="3"/>
    </row>
    <row r="293" spans="11:17">
      <c r="K293" s="2"/>
      <c r="L293" s="2"/>
      <c r="M293" s="2"/>
      <c r="N293" s="2"/>
      <c r="O293" s="2"/>
      <c r="P293" s="3"/>
      <c r="Q293" s="3"/>
    </row>
    <row r="294" spans="11:17">
      <c r="K294" s="2"/>
      <c r="L294" s="2"/>
      <c r="M294" s="2"/>
      <c r="N294" s="2"/>
      <c r="O294" s="2"/>
      <c r="P294" s="3"/>
      <c r="Q294" s="3"/>
    </row>
    <row r="295" spans="11:17">
      <c r="K295" s="2"/>
      <c r="L295" s="2"/>
      <c r="M295" s="2"/>
      <c r="N295" s="2"/>
      <c r="O295" s="2"/>
      <c r="P295" s="3"/>
      <c r="Q295" s="3"/>
    </row>
    <row r="296" spans="11:17">
      <c r="K296" s="2"/>
      <c r="L296" s="2"/>
      <c r="M296" s="2"/>
      <c r="N296" s="2"/>
      <c r="O296" s="2"/>
      <c r="P296" s="3"/>
      <c r="Q296" s="3"/>
    </row>
    <row r="297" spans="11:17">
      <c r="K297" s="2"/>
      <c r="L297" s="2"/>
      <c r="M297" s="2"/>
      <c r="N297" s="2"/>
      <c r="O297" s="2"/>
      <c r="P297" s="3"/>
      <c r="Q297" s="3"/>
    </row>
    <row r="298" spans="11:17">
      <c r="K298" s="2"/>
      <c r="L298" s="2"/>
      <c r="M298" s="2"/>
      <c r="N298" s="2"/>
      <c r="O298" s="2"/>
      <c r="P298" s="3"/>
      <c r="Q298" s="3"/>
    </row>
    <row r="299" spans="11:17">
      <c r="K299" s="2"/>
      <c r="L299" s="2"/>
      <c r="M299" s="2"/>
      <c r="N299" s="2"/>
      <c r="O299" s="2"/>
      <c r="P299" s="3"/>
      <c r="Q299" s="3"/>
    </row>
    <row r="300" spans="11:17">
      <c r="K300" s="2"/>
      <c r="L300" s="2"/>
      <c r="M300" s="2"/>
      <c r="N300" s="2"/>
      <c r="O300" s="2"/>
      <c r="P300" s="3"/>
      <c r="Q300" s="3"/>
    </row>
    <row r="301" spans="11:17">
      <c r="K301" s="2"/>
      <c r="L301" s="2"/>
      <c r="M301" s="2"/>
      <c r="N301" s="2"/>
      <c r="O301" s="2"/>
      <c r="P301" s="3"/>
      <c r="Q301" s="3"/>
    </row>
    <row r="302" spans="11:17">
      <c r="K302" s="2"/>
      <c r="L302" s="2"/>
      <c r="M302" s="2"/>
      <c r="N302" s="2"/>
      <c r="O302" s="2"/>
      <c r="P302" s="3"/>
      <c r="Q302" s="3"/>
    </row>
    <row r="303" spans="11:17">
      <c r="K303" s="2"/>
      <c r="L303" s="2"/>
      <c r="M303" s="2"/>
      <c r="N303" s="2"/>
      <c r="O303" s="2"/>
      <c r="P303" s="3"/>
      <c r="Q303" s="3"/>
    </row>
    <row r="304" spans="11:17">
      <c r="K304" s="2"/>
      <c r="L304" s="2"/>
      <c r="M304" s="2"/>
      <c r="N304" s="2"/>
      <c r="O304" s="2"/>
      <c r="P304" s="3"/>
      <c r="Q304" s="3"/>
    </row>
    <row r="305" spans="11:17">
      <c r="K305" s="2"/>
      <c r="L305" s="2"/>
      <c r="M305" s="2"/>
      <c r="N305" s="2"/>
      <c r="O305" s="2"/>
      <c r="P305" s="3"/>
      <c r="Q305" s="3"/>
    </row>
    <row r="306" spans="11:17">
      <c r="K306" s="2"/>
      <c r="L306" s="2"/>
      <c r="M306" s="2"/>
      <c r="N306" s="2"/>
      <c r="O306" s="2"/>
      <c r="P306" s="3"/>
      <c r="Q306" s="3"/>
    </row>
    <row r="307" spans="11:17">
      <c r="K307" s="2"/>
      <c r="L307" s="2"/>
      <c r="M307" s="2"/>
      <c r="N307" s="2"/>
      <c r="O307" s="2"/>
      <c r="P307" s="3"/>
      <c r="Q307" s="3"/>
    </row>
    <row r="308" spans="11:17">
      <c r="K308" s="2"/>
      <c r="L308" s="2"/>
      <c r="M308" s="2"/>
      <c r="N308" s="2"/>
      <c r="O308" s="2"/>
      <c r="P308" s="3"/>
      <c r="Q308" s="3"/>
    </row>
    <row r="309" spans="11:17">
      <c r="K309" s="2"/>
      <c r="L309" s="2"/>
      <c r="M309" s="2"/>
      <c r="N309" s="2"/>
      <c r="O309" s="2"/>
      <c r="P309" s="3"/>
      <c r="Q309" s="3"/>
    </row>
    <row r="310" spans="11:17">
      <c r="K310" s="2"/>
      <c r="L310" s="2"/>
      <c r="M310" s="2"/>
      <c r="N310" s="2"/>
      <c r="O310" s="2"/>
      <c r="P310" s="3"/>
      <c r="Q310" s="3"/>
    </row>
    <row r="311" spans="11:17">
      <c r="K311" s="2"/>
      <c r="L311" s="2"/>
      <c r="M311" s="2"/>
      <c r="N311" s="2"/>
      <c r="O311" s="2"/>
      <c r="P311" s="3"/>
      <c r="Q311" s="3"/>
    </row>
    <row r="312" spans="11:17">
      <c r="K312" s="2"/>
      <c r="L312" s="2"/>
      <c r="M312" s="2"/>
      <c r="N312" s="2"/>
      <c r="O312" s="2"/>
      <c r="P312" s="3"/>
      <c r="Q312" s="3"/>
    </row>
    <row r="313" spans="11:17">
      <c r="K313" s="2"/>
      <c r="L313" s="2"/>
      <c r="M313" s="2"/>
      <c r="N313" s="2"/>
      <c r="O313" s="2"/>
      <c r="P313" s="3"/>
      <c r="Q313" s="3"/>
    </row>
    <row r="314" spans="11:17">
      <c r="K314" s="2"/>
      <c r="L314" s="2"/>
      <c r="M314" s="2"/>
      <c r="N314" s="2"/>
      <c r="O314" s="2"/>
      <c r="P314" s="3"/>
      <c r="Q314" s="3"/>
    </row>
    <row r="315" spans="11:17">
      <c r="K315" s="2"/>
      <c r="L315" s="2"/>
      <c r="M315" s="2"/>
      <c r="N315" s="2"/>
      <c r="O315" s="2"/>
      <c r="P315" s="3"/>
      <c r="Q315" s="3"/>
    </row>
    <row r="316" spans="11:17">
      <c r="K316" s="2"/>
      <c r="L316" s="2"/>
      <c r="M316" s="2"/>
      <c r="N316" s="2"/>
      <c r="O316" s="2"/>
      <c r="P316" s="3"/>
      <c r="Q316" s="3"/>
    </row>
    <row r="317" spans="11:17">
      <c r="K317" s="2"/>
      <c r="L317" s="2"/>
      <c r="M317" s="2"/>
      <c r="N317" s="2"/>
      <c r="O317" s="2"/>
      <c r="P317" s="3"/>
      <c r="Q317" s="3"/>
    </row>
    <row r="318" spans="11:17">
      <c r="K318" s="2"/>
      <c r="L318" s="2"/>
      <c r="M318" s="2"/>
      <c r="N318" s="2"/>
      <c r="O318" s="2"/>
      <c r="P318" s="3"/>
      <c r="Q318" s="3"/>
    </row>
    <row r="319" spans="11:17">
      <c r="K319" s="2"/>
      <c r="L319" s="2"/>
      <c r="M319" s="2"/>
      <c r="N319" s="2"/>
      <c r="O319" s="2"/>
      <c r="P319" s="3"/>
      <c r="Q319" s="3"/>
    </row>
    <row r="320" spans="11:17">
      <c r="K320" s="2"/>
      <c r="L320" s="2"/>
      <c r="M320" s="2"/>
      <c r="N320" s="2"/>
      <c r="O320" s="2"/>
      <c r="P320" s="3"/>
      <c r="Q320" s="3"/>
    </row>
    <row r="321" spans="11:17">
      <c r="K321" s="2"/>
      <c r="L321" s="2"/>
      <c r="M321" s="2"/>
      <c r="N321" s="2"/>
      <c r="O321" s="2"/>
      <c r="P321" s="3"/>
      <c r="Q321" s="3"/>
    </row>
    <row r="322" spans="11:17">
      <c r="K322" s="2"/>
      <c r="L322" s="2"/>
      <c r="M322" s="2"/>
      <c r="N322" s="2"/>
      <c r="O322" s="2"/>
      <c r="P322" s="3"/>
      <c r="Q322" s="3"/>
    </row>
    <row r="323" spans="11:17">
      <c r="K323" s="2"/>
      <c r="L323" s="2"/>
      <c r="M323" s="2"/>
      <c r="N323" s="2"/>
      <c r="O323" s="2"/>
      <c r="P323" s="3"/>
      <c r="Q323" s="3"/>
    </row>
    <row r="324" spans="11:17">
      <c r="K324" s="2"/>
      <c r="L324" s="2"/>
      <c r="M324" s="2"/>
      <c r="N324" s="2"/>
      <c r="O324" s="2"/>
      <c r="P324" s="3"/>
      <c r="Q324" s="3"/>
    </row>
    <row r="325" spans="11:17">
      <c r="K325" s="2"/>
      <c r="L325" s="2"/>
      <c r="M325" s="2"/>
      <c r="N325" s="2"/>
      <c r="O325" s="2"/>
      <c r="P325" s="3"/>
      <c r="Q325" s="3"/>
    </row>
    <row r="326" spans="11:17">
      <c r="K326" s="2"/>
      <c r="L326" s="2"/>
      <c r="M326" s="2"/>
      <c r="N326" s="2"/>
      <c r="O326" s="2"/>
      <c r="P326" s="3"/>
      <c r="Q326" s="3"/>
    </row>
    <row r="327" spans="11:17">
      <c r="K327" s="2"/>
      <c r="L327" s="2"/>
      <c r="M327" s="2"/>
      <c r="N327" s="2"/>
      <c r="O327" s="2"/>
      <c r="P327" s="3"/>
      <c r="Q327" s="3"/>
    </row>
    <row r="328" spans="11:17">
      <c r="K328" s="2"/>
      <c r="L328" s="2"/>
      <c r="M328" s="2"/>
      <c r="N328" s="2"/>
      <c r="O328" s="2"/>
      <c r="P328" s="3"/>
      <c r="Q328" s="3"/>
    </row>
    <row r="329" spans="11:17">
      <c r="K329" s="2"/>
      <c r="L329" s="2"/>
      <c r="M329" s="2"/>
      <c r="N329" s="2"/>
      <c r="O329" s="2"/>
      <c r="P329" s="3"/>
      <c r="Q329" s="3"/>
    </row>
    <row r="330" spans="11:17">
      <c r="K330" s="2"/>
      <c r="L330" s="2"/>
      <c r="M330" s="2"/>
      <c r="N330" s="2"/>
      <c r="O330" s="2"/>
      <c r="P330" s="3"/>
      <c r="Q330" s="3"/>
    </row>
    <row r="331" spans="11:17">
      <c r="K331" s="2"/>
      <c r="L331" s="2"/>
      <c r="M331" s="2"/>
      <c r="N331" s="2"/>
      <c r="O331" s="2"/>
      <c r="P331" s="3"/>
      <c r="Q331" s="3"/>
    </row>
    <row r="332" spans="11:17">
      <c r="K332" s="2"/>
      <c r="L332" s="2"/>
      <c r="M332" s="2"/>
      <c r="N332" s="2"/>
      <c r="O332" s="2"/>
      <c r="P332" s="3"/>
      <c r="Q332" s="3"/>
    </row>
    <row r="333" spans="11:17">
      <c r="K333" s="2"/>
      <c r="L333" s="2"/>
      <c r="M333" s="2"/>
      <c r="N333" s="2"/>
      <c r="O333" s="2"/>
      <c r="P333" s="3"/>
      <c r="Q333" s="3"/>
    </row>
    <row r="334" spans="11:17">
      <c r="K334" s="2"/>
      <c r="L334" s="2"/>
      <c r="M334" s="2"/>
      <c r="N334" s="2"/>
      <c r="O334" s="2"/>
      <c r="P334" s="3"/>
      <c r="Q334" s="3"/>
    </row>
    <row r="335" spans="11:17">
      <c r="K335" s="2"/>
      <c r="L335" s="2"/>
      <c r="M335" s="2"/>
      <c r="N335" s="2"/>
      <c r="O335" s="2"/>
      <c r="P335" s="3"/>
      <c r="Q335" s="3"/>
    </row>
    <row r="336" spans="11:17">
      <c r="K336" s="2"/>
      <c r="L336" s="2"/>
      <c r="M336" s="2"/>
      <c r="N336" s="2"/>
      <c r="O336" s="2"/>
      <c r="P336" s="3"/>
      <c r="Q336" s="3"/>
    </row>
    <row r="337" spans="11:17">
      <c r="K337" s="2"/>
      <c r="L337" s="2"/>
      <c r="M337" s="2"/>
      <c r="N337" s="2"/>
      <c r="O337" s="2"/>
      <c r="P337" s="3"/>
      <c r="Q337" s="3"/>
    </row>
    <row r="338" spans="11:17">
      <c r="K338" s="2"/>
      <c r="L338" s="2"/>
      <c r="M338" s="2"/>
      <c r="N338" s="2"/>
      <c r="O338" s="2"/>
      <c r="P338" s="3"/>
      <c r="Q338" s="3"/>
    </row>
    <row r="339" spans="11:17">
      <c r="K339" s="2"/>
      <c r="L339" s="2"/>
      <c r="M339" s="2"/>
      <c r="N339" s="2"/>
      <c r="O339" s="2"/>
      <c r="P339" s="3"/>
      <c r="Q339" s="3"/>
    </row>
    <row r="340" spans="11:17">
      <c r="K340" s="2"/>
      <c r="L340" s="2"/>
      <c r="M340" s="2"/>
      <c r="N340" s="2"/>
      <c r="O340" s="2"/>
      <c r="P340" s="3"/>
      <c r="Q340" s="3"/>
    </row>
    <row r="341" spans="11:17">
      <c r="K341" s="2"/>
      <c r="L341" s="2"/>
      <c r="M341" s="2"/>
      <c r="N341" s="2"/>
      <c r="O341" s="2"/>
      <c r="P341" s="3"/>
      <c r="Q341" s="3"/>
    </row>
    <row r="342" spans="11:17">
      <c r="K342" s="2"/>
      <c r="L342" s="2"/>
      <c r="M342" s="2"/>
      <c r="N342" s="2"/>
      <c r="O342" s="2"/>
      <c r="P342" s="3"/>
      <c r="Q342" s="3"/>
    </row>
    <row r="343" spans="11:17">
      <c r="K343" s="2"/>
      <c r="L343" s="2"/>
      <c r="M343" s="2"/>
      <c r="N343" s="2"/>
      <c r="O343" s="2"/>
      <c r="P343" s="3"/>
      <c r="Q343" s="3"/>
    </row>
    <row r="344" spans="11:17">
      <c r="K344" s="2"/>
      <c r="L344" s="2"/>
      <c r="M344" s="2"/>
      <c r="N344" s="2"/>
      <c r="O344" s="2"/>
      <c r="P344" s="3"/>
      <c r="Q344" s="3"/>
    </row>
    <row r="345" spans="11:17">
      <c r="K345" s="2"/>
      <c r="L345" s="2"/>
      <c r="M345" s="2"/>
      <c r="N345" s="2"/>
      <c r="O345" s="2"/>
      <c r="P345" s="3"/>
      <c r="Q345" s="3"/>
    </row>
    <row r="346" spans="11:17">
      <c r="K346" s="2"/>
      <c r="L346" s="2"/>
      <c r="M346" s="2"/>
      <c r="N346" s="2"/>
      <c r="O346" s="2"/>
      <c r="P346" s="3"/>
      <c r="Q346" s="3"/>
    </row>
    <row r="347" spans="11:17">
      <c r="K347" s="2"/>
      <c r="L347" s="2"/>
      <c r="M347" s="2"/>
      <c r="N347" s="2"/>
      <c r="O347" s="2"/>
      <c r="P347" s="3"/>
      <c r="Q347" s="3"/>
    </row>
    <row r="348" spans="11:17">
      <c r="K348" s="2"/>
      <c r="L348" s="2"/>
      <c r="M348" s="2"/>
      <c r="N348" s="2"/>
      <c r="O348" s="2"/>
      <c r="P348" s="3"/>
      <c r="Q348" s="3"/>
    </row>
    <row r="349" spans="11:17">
      <c r="K349" s="2"/>
      <c r="L349" s="2"/>
      <c r="M349" s="2"/>
      <c r="N349" s="2"/>
      <c r="O349" s="2"/>
      <c r="P349" s="3"/>
      <c r="Q349" s="3"/>
    </row>
    <row r="350" spans="11:17">
      <c r="K350" s="2"/>
      <c r="L350" s="2"/>
      <c r="M350" s="2"/>
      <c r="N350" s="2"/>
      <c r="O350" s="2"/>
      <c r="P350" s="3"/>
      <c r="Q350" s="3"/>
    </row>
    <row r="351" spans="11:17">
      <c r="K351" s="2"/>
      <c r="L351" s="2"/>
      <c r="M351" s="2"/>
      <c r="N351" s="2"/>
      <c r="O351" s="2"/>
      <c r="P351" s="3"/>
      <c r="Q351" s="3"/>
    </row>
    <row r="352" spans="11:17">
      <c r="K352" s="2"/>
      <c r="L352" s="2"/>
      <c r="M352" s="2"/>
      <c r="N352" s="2"/>
      <c r="O352" s="2"/>
      <c r="P352" s="3"/>
      <c r="Q352" s="3"/>
    </row>
    <row r="353" spans="11:17">
      <c r="K353" s="2"/>
      <c r="L353" s="2"/>
      <c r="M353" s="2"/>
      <c r="N353" s="2"/>
      <c r="O353" s="2"/>
      <c r="P353" s="3"/>
      <c r="Q353" s="3"/>
    </row>
    <row r="354" spans="11:17">
      <c r="K354" s="2"/>
      <c r="L354" s="2"/>
      <c r="M354" s="2"/>
      <c r="N354" s="2"/>
      <c r="O354" s="2"/>
      <c r="P354" s="3"/>
      <c r="Q354" s="3"/>
    </row>
    <row r="355" spans="11:17">
      <c r="K355" s="2"/>
      <c r="L355" s="2"/>
      <c r="M355" s="2"/>
      <c r="N355" s="2"/>
      <c r="O355" s="2"/>
      <c r="P355" s="3"/>
      <c r="Q355" s="3"/>
    </row>
    <row r="356" spans="11:17">
      <c r="K356" s="2"/>
      <c r="L356" s="2"/>
      <c r="M356" s="2"/>
      <c r="N356" s="2"/>
      <c r="O356" s="2"/>
      <c r="P356" s="3"/>
      <c r="Q356" s="3"/>
    </row>
    <row r="357" spans="11:17">
      <c r="K357" s="2"/>
      <c r="L357" s="2"/>
      <c r="M357" s="2"/>
      <c r="N357" s="2"/>
      <c r="O357" s="2"/>
      <c r="P357" s="3"/>
      <c r="Q357" s="3"/>
    </row>
    <row r="358" spans="11:17">
      <c r="K358" s="2"/>
      <c r="L358" s="2"/>
      <c r="M358" s="2"/>
      <c r="N358" s="2"/>
      <c r="O358" s="2"/>
      <c r="P358" s="3"/>
      <c r="Q358" s="3"/>
    </row>
    <row r="359" spans="11:17">
      <c r="K359" s="2"/>
      <c r="L359" s="2"/>
      <c r="M359" s="2"/>
      <c r="N359" s="2"/>
      <c r="O359" s="2"/>
      <c r="P359" s="3"/>
      <c r="Q359" s="3"/>
    </row>
    <row r="360" spans="11:17">
      <c r="K360" s="2"/>
      <c r="L360" s="2"/>
      <c r="M360" s="2"/>
      <c r="N360" s="2"/>
      <c r="O360" s="2"/>
      <c r="P360" s="3"/>
      <c r="Q360" s="3"/>
    </row>
    <row r="361" spans="11:17">
      <c r="K361" s="2"/>
      <c r="L361" s="2"/>
      <c r="M361" s="2"/>
      <c r="N361" s="2"/>
      <c r="O361" s="2"/>
      <c r="P361" s="3"/>
      <c r="Q361" s="3"/>
    </row>
    <row r="362" spans="11:17">
      <c r="K362" s="2"/>
      <c r="L362" s="2"/>
      <c r="M362" s="2"/>
      <c r="N362" s="2"/>
      <c r="O362" s="2"/>
      <c r="P362" s="3"/>
      <c r="Q362" s="3"/>
    </row>
    <row r="363" spans="11:17">
      <c r="K363" s="2"/>
      <c r="L363" s="2"/>
      <c r="M363" s="2"/>
      <c r="N363" s="2"/>
      <c r="O363" s="2"/>
      <c r="P363" s="3"/>
      <c r="Q363" s="3"/>
    </row>
    <row r="364" spans="11:17">
      <c r="K364" s="2"/>
      <c r="L364" s="2"/>
      <c r="M364" s="2"/>
      <c r="N364" s="2"/>
      <c r="O364" s="2"/>
      <c r="P364" s="3"/>
      <c r="Q364" s="3"/>
    </row>
    <row r="365" spans="11:17">
      <c r="K365" s="2"/>
      <c r="L365" s="2"/>
      <c r="M365" s="2"/>
      <c r="N365" s="2"/>
      <c r="O365" s="2"/>
      <c r="P365" s="3"/>
      <c r="Q365" s="3"/>
    </row>
    <row r="366" spans="11:17">
      <c r="K366" s="2"/>
      <c r="L366" s="2"/>
      <c r="M366" s="2"/>
      <c r="N366" s="2"/>
      <c r="O366" s="2"/>
      <c r="P366" s="3"/>
      <c r="Q366" s="3"/>
    </row>
    <row r="367" spans="11:17">
      <c r="K367" s="2"/>
      <c r="L367" s="2"/>
      <c r="M367" s="2"/>
      <c r="N367" s="2"/>
      <c r="O367" s="2"/>
      <c r="P367" s="3"/>
      <c r="Q367" s="3"/>
    </row>
    <row r="368" spans="11:17">
      <c r="K368" s="2"/>
      <c r="L368" s="2"/>
      <c r="M368" s="2"/>
      <c r="N368" s="2"/>
      <c r="O368" s="2"/>
      <c r="P368" s="3"/>
      <c r="Q368" s="3"/>
    </row>
    <row r="369" spans="11:17">
      <c r="K369" s="2"/>
      <c r="L369" s="2"/>
      <c r="M369" s="2"/>
      <c r="N369" s="2"/>
      <c r="O369" s="2"/>
      <c r="P369" s="3"/>
      <c r="Q369" s="3"/>
    </row>
    <row r="370" spans="11:17">
      <c r="K370" s="2"/>
      <c r="L370" s="2"/>
      <c r="M370" s="2"/>
      <c r="N370" s="2"/>
      <c r="O370" s="2"/>
      <c r="P370" s="3"/>
      <c r="Q370" s="3"/>
    </row>
    <row r="371" spans="11:17">
      <c r="K371" s="2"/>
      <c r="L371" s="2"/>
      <c r="M371" s="2"/>
      <c r="N371" s="2"/>
      <c r="O371" s="2"/>
      <c r="P371" s="3"/>
      <c r="Q371" s="3"/>
    </row>
    <row r="372" spans="11:17">
      <c r="K372" s="2"/>
      <c r="L372" s="2"/>
      <c r="M372" s="2"/>
      <c r="N372" s="2"/>
      <c r="O372" s="2"/>
      <c r="P372" s="3"/>
      <c r="Q372" s="3"/>
    </row>
    <row r="373" spans="11:17">
      <c r="K373" s="2"/>
      <c r="L373" s="2"/>
      <c r="M373" s="2"/>
      <c r="N373" s="2"/>
      <c r="O373" s="2"/>
      <c r="P373" s="3"/>
      <c r="Q373" s="3"/>
    </row>
    <row r="374" spans="11:17">
      <c r="K374" s="2"/>
      <c r="L374" s="2"/>
      <c r="M374" s="2"/>
      <c r="N374" s="2"/>
      <c r="O374" s="2"/>
      <c r="P374" s="3"/>
      <c r="Q374" s="3"/>
    </row>
    <row r="375" spans="11:17">
      <c r="K375" s="2"/>
      <c r="L375" s="2"/>
      <c r="M375" s="2"/>
      <c r="N375" s="2"/>
      <c r="O375" s="2"/>
      <c r="P375" s="3"/>
      <c r="Q375" s="3"/>
    </row>
    <row r="376" spans="11:17">
      <c r="K376" s="2"/>
      <c r="L376" s="2"/>
      <c r="M376" s="2"/>
      <c r="N376" s="2"/>
      <c r="O376" s="2"/>
      <c r="P376" s="3"/>
      <c r="Q376" s="3"/>
    </row>
    <row r="377" spans="11:17">
      <c r="K377" s="2"/>
      <c r="L377" s="2"/>
      <c r="M377" s="2"/>
      <c r="N377" s="2"/>
      <c r="O377" s="2"/>
      <c r="P377" s="3"/>
      <c r="Q377" s="3"/>
    </row>
    <row r="378" spans="11:17">
      <c r="K378" s="2"/>
      <c r="L378" s="2"/>
      <c r="M378" s="2"/>
      <c r="N378" s="2"/>
      <c r="O378" s="2"/>
      <c r="P378" s="3"/>
      <c r="Q378" s="3"/>
    </row>
    <row r="379" spans="11:17">
      <c r="K379" s="2"/>
      <c r="L379" s="2"/>
      <c r="M379" s="2"/>
      <c r="N379" s="2"/>
      <c r="O379" s="2"/>
      <c r="P379" s="3"/>
      <c r="Q379" s="3"/>
    </row>
    <row r="380" spans="11:17">
      <c r="K380" s="2"/>
      <c r="L380" s="2"/>
      <c r="M380" s="2"/>
      <c r="N380" s="2"/>
      <c r="O380" s="2"/>
      <c r="P380" s="3"/>
      <c r="Q380" s="3"/>
    </row>
    <row r="381" spans="11:17">
      <c r="K381" s="2"/>
      <c r="L381" s="2"/>
      <c r="M381" s="2"/>
      <c r="N381" s="2"/>
      <c r="O381" s="2"/>
      <c r="P381" s="3"/>
      <c r="Q381" s="3"/>
    </row>
    <row r="382" spans="11:17">
      <c r="K382" s="2"/>
      <c r="L382" s="2"/>
      <c r="M382" s="2"/>
      <c r="N382" s="2"/>
      <c r="O382" s="2"/>
      <c r="P382" s="3"/>
      <c r="Q382" s="3"/>
    </row>
    <row r="383" spans="11:17">
      <c r="K383" s="2"/>
      <c r="L383" s="2"/>
      <c r="M383" s="2"/>
      <c r="N383" s="2"/>
      <c r="O383" s="2"/>
      <c r="P383" s="3"/>
      <c r="Q383" s="3"/>
    </row>
    <row r="384" spans="11:17">
      <c r="K384" s="2"/>
      <c r="L384" s="2"/>
      <c r="M384" s="2"/>
      <c r="N384" s="2"/>
      <c r="O384" s="2"/>
      <c r="P384" s="3"/>
      <c r="Q384" s="3"/>
    </row>
    <row r="385" spans="11:17">
      <c r="K385" s="2"/>
      <c r="L385" s="2"/>
      <c r="M385" s="2"/>
      <c r="N385" s="2"/>
      <c r="O385" s="2"/>
      <c r="P385" s="3"/>
      <c r="Q385" s="3"/>
    </row>
    <row r="386" spans="11:17">
      <c r="K386" s="2"/>
      <c r="L386" s="2"/>
      <c r="M386" s="2"/>
      <c r="N386" s="2"/>
      <c r="O386" s="2"/>
      <c r="P386" s="3"/>
      <c r="Q386" s="3"/>
    </row>
    <row r="387" spans="11:17">
      <c r="K387" s="2"/>
      <c r="L387" s="2"/>
      <c r="M387" s="2"/>
      <c r="N387" s="2"/>
      <c r="O387" s="2"/>
      <c r="P387" s="3"/>
      <c r="Q387" s="3"/>
    </row>
    <row r="388" spans="11:17">
      <c r="K388" s="2"/>
      <c r="L388" s="2"/>
      <c r="M388" s="2"/>
      <c r="N388" s="2"/>
      <c r="O388" s="2"/>
      <c r="P388" s="3"/>
      <c r="Q388" s="3"/>
    </row>
    <row r="389" spans="11:17">
      <c r="K389" s="2"/>
      <c r="L389" s="2"/>
      <c r="M389" s="2"/>
      <c r="N389" s="2"/>
      <c r="O389" s="2"/>
      <c r="P389" s="3"/>
      <c r="Q389" s="3"/>
    </row>
    <row r="390" spans="11:17">
      <c r="K390" s="2"/>
      <c r="L390" s="2"/>
      <c r="M390" s="2"/>
      <c r="N390" s="2"/>
      <c r="O390" s="2"/>
      <c r="P390" s="3"/>
      <c r="Q390" s="3"/>
    </row>
    <row r="391" spans="11:17">
      <c r="K391" s="2"/>
      <c r="L391" s="2"/>
      <c r="M391" s="2"/>
      <c r="N391" s="2"/>
      <c r="O391" s="2"/>
      <c r="P391" s="3"/>
      <c r="Q391" s="3"/>
    </row>
    <row r="392" spans="11:17">
      <c r="K392" s="2"/>
      <c r="L392" s="2"/>
      <c r="M392" s="2"/>
      <c r="N392" s="2"/>
      <c r="O392" s="2"/>
      <c r="P392" s="3"/>
      <c r="Q392" s="3"/>
    </row>
    <row r="393" spans="11:17">
      <c r="K393" s="2"/>
      <c r="L393" s="2"/>
      <c r="M393" s="2"/>
      <c r="N393" s="2"/>
      <c r="O393" s="2"/>
      <c r="P393" s="3"/>
      <c r="Q393" s="3"/>
    </row>
    <row r="394" spans="11:17">
      <c r="K394" s="2"/>
      <c r="L394" s="2"/>
      <c r="M394" s="2"/>
      <c r="N394" s="2"/>
      <c r="O394" s="2"/>
      <c r="P394" s="3"/>
      <c r="Q394" s="3"/>
    </row>
    <row r="395" spans="11:17">
      <c r="K395" s="2"/>
      <c r="L395" s="2"/>
      <c r="M395" s="2"/>
      <c r="N395" s="2"/>
      <c r="O395" s="2"/>
      <c r="P395" s="3"/>
      <c r="Q395" s="3"/>
    </row>
    <row r="396" spans="11:17">
      <c r="K396" s="2"/>
      <c r="L396" s="2"/>
      <c r="M396" s="2"/>
      <c r="N396" s="2"/>
      <c r="O396" s="2"/>
      <c r="P396" s="3"/>
      <c r="Q396" s="3"/>
    </row>
    <row r="397" spans="11:17">
      <c r="K397" s="2"/>
      <c r="L397" s="2"/>
      <c r="M397" s="2"/>
      <c r="N397" s="2"/>
      <c r="O397" s="2"/>
      <c r="P397" s="3"/>
      <c r="Q397" s="3"/>
    </row>
    <row r="398" spans="11:17">
      <c r="K398" s="2"/>
      <c r="L398" s="2"/>
      <c r="M398" s="2"/>
      <c r="N398" s="2"/>
      <c r="O398" s="2"/>
      <c r="P398" s="3"/>
      <c r="Q398" s="3"/>
    </row>
    <row r="399" spans="11:17">
      <c r="K399" s="2"/>
      <c r="L399" s="2"/>
      <c r="M399" s="2"/>
      <c r="N399" s="2"/>
      <c r="O399" s="2"/>
      <c r="P399" s="3"/>
      <c r="Q399" s="3"/>
    </row>
    <row r="400" spans="11:17">
      <c r="K400" s="2"/>
      <c r="L400" s="2"/>
      <c r="M400" s="2"/>
      <c r="N400" s="2"/>
      <c r="O400" s="2"/>
      <c r="P400" s="3"/>
      <c r="Q400" s="3"/>
    </row>
    <row r="401" spans="11:17">
      <c r="K401" s="2"/>
      <c r="L401" s="2"/>
      <c r="M401" s="2"/>
      <c r="N401" s="2"/>
      <c r="O401" s="2"/>
      <c r="P401" s="3"/>
      <c r="Q401" s="3"/>
    </row>
    <row r="402" spans="11:17">
      <c r="K402" s="2"/>
      <c r="L402" s="2"/>
      <c r="M402" s="2"/>
      <c r="N402" s="2"/>
      <c r="O402" s="2"/>
      <c r="P402" s="3"/>
      <c r="Q402" s="3"/>
    </row>
    <row r="403" spans="11:17">
      <c r="K403" s="2"/>
      <c r="L403" s="2"/>
      <c r="M403" s="2"/>
      <c r="N403" s="2"/>
      <c r="O403" s="2"/>
      <c r="P403" s="3"/>
      <c r="Q403" s="3"/>
    </row>
    <row r="404" spans="11:17">
      <c r="K404" s="2"/>
      <c r="L404" s="2"/>
      <c r="M404" s="2"/>
      <c r="N404" s="2"/>
      <c r="O404" s="2"/>
      <c r="P404" s="3"/>
      <c r="Q404" s="3"/>
    </row>
    <row r="405" spans="11:17">
      <c r="K405" s="2"/>
      <c r="L405" s="2"/>
      <c r="M405" s="2"/>
      <c r="N405" s="2"/>
      <c r="O405" s="2"/>
      <c r="P405" s="3"/>
      <c r="Q405" s="3"/>
    </row>
    <row r="406" spans="11:17">
      <c r="K406" s="2"/>
      <c r="L406" s="2"/>
      <c r="M406" s="2"/>
      <c r="N406" s="2"/>
      <c r="O406" s="2"/>
      <c r="P406" s="3"/>
      <c r="Q406" s="3"/>
    </row>
    <row r="407" spans="11:17">
      <c r="K407" s="2"/>
      <c r="L407" s="2"/>
      <c r="M407" s="2"/>
      <c r="N407" s="2"/>
      <c r="O407" s="2"/>
      <c r="P407" s="3"/>
      <c r="Q407" s="3"/>
    </row>
    <row r="408" spans="11:17">
      <c r="K408" s="2"/>
      <c r="L408" s="2"/>
      <c r="M408" s="2"/>
      <c r="N408" s="2"/>
      <c r="O408" s="2"/>
      <c r="P408" s="3"/>
      <c r="Q408" s="3"/>
    </row>
    <row r="409" spans="11:17">
      <c r="K409" s="2"/>
      <c r="L409" s="2"/>
      <c r="M409" s="2"/>
      <c r="N409" s="2"/>
      <c r="O409" s="2"/>
      <c r="P409" s="3"/>
      <c r="Q409" s="3"/>
    </row>
    <row r="410" spans="11:17">
      <c r="K410" s="2"/>
      <c r="L410" s="2"/>
      <c r="M410" s="2"/>
      <c r="N410" s="2"/>
      <c r="O410" s="2"/>
      <c r="P410" s="3"/>
      <c r="Q410" s="3"/>
    </row>
    <row r="411" spans="11:17">
      <c r="K411" s="2"/>
      <c r="L411" s="2"/>
      <c r="M411" s="2"/>
      <c r="N411" s="2"/>
      <c r="O411" s="2"/>
      <c r="P411" s="3"/>
      <c r="Q411" s="3"/>
    </row>
    <row r="412" spans="11:17">
      <c r="K412" s="2"/>
      <c r="L412" s="2"/>
      <c r="M412" s="2"/>
      <c r="N412" s="2"/>
      <c r="O412" s="2"/>
      <c r="P412" s="3"/>
      <c r="Q412" s="3"/>
    </row>
    <row r="413" spans="11:17">
      <c r="K413" s="2"/>
      <c r="L413" s="2"/>
      <c r="M413" s="2"/>
      <c r="N413" s="2"/>
      <c r="O413" s="2"/>
      <c r="P413" s="3"/>
      <c r="Q413" s="3"/>
    </row>
    <row r="414" spans="11:17">
      <c r="K414" s="2"/>
      <c r="L414" s="2"/>
      <c r="M414" s="2"/>
      <c r="N414" s="2"/>
      <c r="O414" s="2"/>
      <c r="P414" s="3"/>
      <c r="Q414" s="3"/>
    </row>
    <row r="415" spans="11:17">
      <c r="K415" s="2"/>
      <c r="L415" s="2"/>
      <c r="M415" s="2"/>
      <c r="N415" s="2"/>
      <c r="O415" s="2"/>
      <c r="P415" s="3"/>
      <c r="Q415" s="3"/>
    </row>
    <row r="416" spans="11:17">
      <c r="K416" s="2"/>
      <c r="L416" s="2"/>
      <c r="M416" s="2"/>
      <c r="N416" s="2"/>
      <c r="O416" s="2"/>
      <c r="P416" s="3"/>
      <c r="Q416" s="3"/>
    </row>
    <row r="417" spans="11:17">
      <c r="K417" s="2"/>
      <c r="L417" s="2"/>
      <c r="M417" s="2"/>
      <c r="N417" s="2"/>
      <c r="O417" s="2"/>
      <c r="P417" s="3"/>
      <c r="Q417" s="3"/>
    </row>
    <row r="418" spans="11:17">
      <c r="K418" s="2"/>
      <c r="L418" s="2"/>
      <c r="M418" s="2"/>
      <c r="N418" s="2"/>
      <c r="O418" s="2"/>
      <c r="P418" s="3"/>
      <c r="Q418" s="3"/>
    </row>
    <row r="419" spans="11:17">
      <c r="K419" s="2"/>
      <c r="L419" s="2"/>
      <c r="M419" s="2"/>
      <c r="N419" s="2"/>
      <c r="O419" s="2"/>
      <c r="P419" s="3"/>
      <c r="Q419" s="3"/>
    </row>
    <row r="420" spans="11:17">
      <c r="K420" s="2"/>
      <c r="L420" s="2"/>
      <c r="M420" s="2"/>
      <c r="N420" s="2"/>
      <c r="O420" s="2"/>
      <c r="P420" s="3"/>
      <c r="Q420" s="3"/>
    </row>
    <row r="421" spans="11:17">
      <c r="K421" s="2"/>
      <c r="L421" s="2"/>
      <c r="M421" s="2"/>
      <c r="N421" s="2"/>
      <c r="O421" s="2"/>
      <c r="P421" s="3"/>
      <c r="Q421" s="3"/>
    </row>
    <row r="422" spans="11:17">
      <c r="K422" s="2"/>
      <c r="L422" s="2"/>
      <c r="M422" s="2"/>
      <c r="N422" s="2"/>
      <c r="O422" s="2"/>
      <c r="P422" s="3"/>
      <c r="Q422" s="3"/>
    </row>
    <row r="423" spans="11:17">
      <c r="K423" s="2"/>
      <c r="L423" s="2"/>
      <c r="M423" s="2"/>
      <c r="N423" s="2"/>
      <c r="O423" s="2"/>
      <c r="P423" s="3"/>
      <c r="Q423" s="3"/>
    </row>
    <row r="424" spans="11:17">
      <c r="K424" s="2"/>
      <c r="L424" s="2"/>
      <c r="M424" s="2"/>
      <c r="N424" s="2"/>
      <c r="O424" s="2"/>
      <c r="P424" s="3"/>
      <c r="Q424" s="3"/>
    </row>
    <row r="425" spans="11:17">
      <c r="K425" s="2"/>
      <c r="L425" s="2"/>
      <c r="M425" s="2"/>
      <c r="N425" s="2"/>
      <c r="O425" s="2"/>
      <c r="P425" s="3"/>
      <c r="Q425" s="3"/>
    </row>
    <row r="426" spans="11:17">
      <c r="K426" s="2"/>
      <c r="L426" s="2"/>
      <c r="M426" s="2"/>
      <c r="N426" s="2"/>
      <c r="O426" s="2"/>
      <c r="P426" s="3"/>
      <c r="Q426" s="3"/>
    </row>
    <row r="427" spans="11:17">
      <c r="K427" s="2"/>
      <c r="L427" s="2"/>
      <c r="M427" s="2"/>
      <c r="N427" s="2"/>
      <c r="O427" s="2"/>
      <c r="P427" s="3"/>
      <c r="Q427" s="3"/>
    </row>
    <row r="428" spans="11:17">
      <c r="K428" s="2"/>
      <c r="L428" s="2"/>
      <c r="M428" s="2"/>
      <c r="N428" s="2"/>
      <c r="O428" s="2"/>
      <c r="P428" s="3"/>
      <c r="Q428" s="3"/>
    </row>
    <row r="429" spans="11:17">
      <c r="K429" s="2"/>
      <c r="L429" s="2"/>
      <c r="M429" s="2"/>
      <c r="N429" s="2"/>
      <c r="O429" s="2"/>
      <c r="P429" s="3"/>
      <c r="Q429" s="3"/>
    </row>
    <row r="430" spans="11:17">
      <c r="K430" s="2"/>
      <c r="L430" s="2"/>
      <c r="M430" s="2"/>
      <c r="N430" s="2"/>
      <c r="O430" s="2"/>
      <c r="P430" s="3"/>
      <c r="Q430" s="3"/>
    </row>
    <row r="431" spans="11:17">
      <c r="K431" s="2"/>
      <c r="L431" s="2"/>
      <c r="M431" s="2"/>
      <c r="N431" s="2"/>
      <c r="O431" s="2"/>
      <c r="P431" s="3"/>
      <c r="Q431" s="3"/>
    </row>
    <row r="432" spans="11:17">
      <c r="K432" s="2"/>
      <c r="L432" s="2"/>
      <c r="M432" s="2"/>
      <c r="N432" s="2"/>
      <c r="O432" s="2"/>
      <c r="P432" s="3"/>
      <c r="Q432" s="3"/>
    </row>
    <row r="433" spans="11:17">
      <c r="K433" s="2"/>
      <c r="L433" s="2"/>
      <c r="M433" s="2"/>
      <c r="N433" s="2"/>
      <c r="O433" s="2"/>
      <c r="P433" s="3"/>
      <c r="Q433" s="3"/>
    </row>
    <row r="434" spans="11:17">
      <c r="K434" s="2"/>
      <c r="L434" s="2"/>
      <c r="M434" s="2"/>
      <c r="N434" s="2"/>
      <c r="O434" s="2"/>
      <c r="P434" s="3"/>
      <c r="Q434" s="3"/>
    </row>
    <row r="435" spans="11:17">
      <c r="K435" s="2"/>
      <c r="L435" s="2"/>
      <c r="M435" s="2"/>
      <c r="N435" s="2"/>
      <c r="O435" s="2"/>
      <c r="P435" s="3"/>
      <c r="Q435" s="3"/>
    </row>
    <row r="436" spans="11:17">
      <c r="K436" s="2"/>
      <c r="L436" s="2"/>
      <c r="M436" s="2"/>
      <c r="N436" s="2"/>
      <c r="O436" s="2"/>
      <c r="P436" s="3"/>
      <c r="Q436" s="3"/>
    </row>
    <row r="437" spans="11:17">
      <c r="K437" s="2"/>
      <c r="L437" s="2"/>
      <c r="M437" s="2"/>
      <c r="N437" s="2"/>
      <c r="O437" s="2"/>
      <c r="P437" s="3"/>
      <c r="Q437" s="3"/>
    </row>
    <row r="438" spans="11:17">
      <c r="K438" s="2"/>
      <c r="L438" s="2"/>
      <c r="M438" s="2"/>
      <c r="N438" s="2"/>
      <c r="O438" s="2"/>
      <c r="P438" s="3"/>
      <c r="Q438" s="3"/>
    </row>
    <row r="439" spans="11:17">
      <c r="K439" s="2"/>
      <c r="L439" s="2"/>
      <c r="M439" s="2"/>
      <c r="N439" s="2"/>
      <c r="O439" s="2"/>
      <c r="P439" s="3"/>
      <c r="Q439" s="3"/>
    </row>
    <row r="440" spans="11:17">
      <c r="K440" s="2"/>
      <c r="L440" s="2"/>
      <c r="M440" s="2"/>
      <c r="N440" s="2"/>
      <c r="O440" s="2"/>
      <c r="P440" s="3"/>
      <c r="Q440" s="3"/>
    </row>
    <row r="441" spans="11:17">
      <c r="K441" s="2"/>
      <c r="L441" s="2"/>
      <c r="M441" s="2"/>
      <c r="N441" s="2"/>
      <c r="O441" s="2"/>
      <c r="P441" s="3"/>
      <c r="Q441" s="3"/>
    </row>
    <row r="442" spans="11:17">
      <c r="K442" s="2"/>
      <c r="L442" s="2"/>
      <c r="M442" s="2"/>
      <c r="N442" s="2"/>
      <c r="O442" s="2"/>
      <c r="P442" s="3"/>
      <c r="Q442" s="3"/>
    </row>
    <row r="443" spans="11:17">
      <c r="K443" s="2"/>
      <c r="L443" s="2"/>
      <c r="M443" s="2"/>
      <c r="N443" s="2"/>
      <c r="O443" s="2"/>
      <c r="P443" s="3"/>
      <c r="Q443" s="3"/>
    </row>
    <row r="444" spans="11:17">
      <c r="K444" s="2"/>
      <c r="L444" s="2"/>
      <c r="M444" s="2"/>
      <c r="N444" s="2"/>
      <c r="O444" s="2"/>
      <c r="P444" s="3"/>
      <c r="Q444" s="3"/>
    </row>
    <row r="445" spans="11:17">
      <c r="K445" s="2"/>
      <c r="L445" s="2"/>
      <c r="M445" s="2"/>
      <c r="N445" s="2"/>
      <c r="O445" s="2"/>
      <c r="P445" s="3"/>
      <c r="Q445" s="3"/>
    </row>
    <row r="446" spans="11:17">
      <c r="K446" s="2"/>
      <c r="L446" s="2"/>
      <c r="M446" s="2"/>
      <c r="N446" s="2"/>
      <c r="O446" s="2"/>
      <c r="P446" s="3"/>
      <c r="Q446" s="3"/>
    </row>
    <row r="447" spans="11:17">
      <c r="K447" s="2"/>
      <c r="L447" s="2"/>
      <c r="M447" s="2"/>
      <c r="N447" s="2"/>
      <c r="O447" s="2"/>
      <c r="P447" s="3"/>
      <c r="Q447" s="3"/>
    </row>
    <row r="448" spans="11:17">
      <c r="K448" s="2"/>
      <c r="L448" s="2"/>
      <c r="M448" s="2"/>
      <c r="N448" s="2"/>
      <c r="O448" s="2"/>
      <c r="P448" s="3"/>
      <c r="Q448" s="3"/>
    </row>
    <row r="449" spans="11:17">
      <c r="K449" s="2"/>
      <c r="L449" s="2"/>
      <c r="M449" s="2"/>
      <c r="N449" s="2"/>
      <c r="O449" s="2"/>
      <c r="P449" s="3"/>
      <c r="Q449" s="3"/>
    </row>
    <row r="450" spans="11:17">
      <c r="K450" s="2"/>
      <c r="L450" s="2"/>
      <c r="M450" s="2"/>
      <c r="N450" s="2"/>
      <c r="O450" s="2"/>
      <c r="P450" s="3"/>
      <c r="Q450" s="3"/>
    </row>
    <row r="451" spans="11:17">
      <c r="K451" s="2"/>
      <c r="L451" s="2"/>
      <c r="M451" s="2"/>
      <c r="N451" s="2"/>
      <c r="O451" s="2"/>
      <c r="P451" s="3"/>
      <c r="Q451" s="3"/>
    </row>
    <row r="452" spans="11:17">
      <c r="K452" s="2"/>
      <c r="L452" s="2"/>
      <c r="M452" s="2"/>
      <c r="N452" s="2"/>
      <c r="O452" s="2"/>
      <c r="P452" s="3"/>
      <c r="Q452" s="3"/>
    </row>
    <row r="453" spans="11:17">
      <c r="K453" s="2"/>
      <c r="L453" s="2"/>
      <c r="M453" s="2"/>
      <c r="N453" s="2"/>
      <c r="O453" s="2"/>
      <c r="P453" s="3"/>
      <c r="Q453" s="3"/>
    </row>
    <row r="454" spans="11:17">
      <c r="K454" s="2"/>
      <c r="L454" s="2"/>
      <c r="M454" s="2"/>
      <c r="N454" s="2"/>
      <c r="O454" s="2"/>
      <c r="P454" s="3"/>
      <c r="Q454" s="3"/>
    </row>
    <row r="455" spans="11:17">
      <c r="K455" s="2"/>
      <c r="L455" s="2"/>
      <c r="M455" s="2"/>
      <c r="N455" s="2"/>
      <c r="O455" s="2"/>
      <c r="P455" s="3"/>
      <c r="Q455" s="3"/>
    </row>
    <row r="456" spans="11:17">
      <c r="K456" s="2"/>
      <c r="L456" s="2"/>
      <c r="M456" s="2"/>
      <c r="N456" s="2"/>
      <c r="O456" s="2"/>
      <c r="P456" s="3"/>
      <c r="Q456" s="3"/>
    </row>
    <row r="457" spans="11:17">
      <c r="K457" s="2"/>
      <c r="L457" s="2"/>
      <c r="M457" s="2"/>
      <c r="N457" s="2"/>
      <c r="O457" s="2"/>
      <c r="P457" s="3"/>
      <c r="Q457" s="3"/>
    </row>
    <row r="458" spans="11:17">
      <c r="K458" s="2"/>
      <c r="L458" s="2"/>
      <c r="M458" s="2"/>
      <c r="N458" s="2"/>
      <c r="O458" s="2"/>
      <c r="P458" s="3"/>
      <c r="Q458" s="3"/>
    </row>
    <row r="459" spans="11:17">
      <c r="K459" s="2"/>
      <c r="L459" s="2"/>
      <c r="M459" s="2"/>
      <c r="N459" s="2"/>
      <c r="O459" s="2"/>
      <c r="P459" s="3"/>
      <c r="Q459" s="3"/>
    </row>
    <row r="460" spans="11:17">
      <c r="K460" s="2"/>
      <c r="L460" s="2"/>
      <c r="M460" s="2"/>
      <c r="N460" s="2"/>
      <c r="O460" s="2"/>
      <c r="P460" s="3"/>
      <c r="Q460" s="3"/>
    </row>
    <row r="461" spans="11:17">
      <c r="K461" s="2"/>
      <c r="L461" s="2"/>
      <c r="M461" s="2"/>
      <c r="N461" s="2"/>
      <c r="O461" s="2"/>
      <c r="P461" s="3"/>
      <c r="Q461" s="3"/>
    </row>
    <row r="462" spans="11:17">
      <c r="K462" s="2"/>
      <c r="L462" s="2"/>
      <c r="M462" s="2"/>
      <c r="N462" s="2"/>
      <c r="O462" s="2"/>
      <c r="P462" s="3"/>
      <c r="Q462" s="3"/>
    </row>
    <row r="463" spans="11:17">
      <c r="K463" s="2"/>
      <c r="L463" s="2"/>
      <c r="M463" s="2"/>
      <c r="N463" s="2"/>
      <c r="O463" s="2"/>
      <c r="P463" s="3"/>
      <c r="Q463" s="3"/>
    </row>
    <row r="464" spans="11:17">
      <c r="K464" s="2"/>
      <c r="L464" s="2"/>
      <c r="M464" s="2"/>
      <c r="N464" s="2"/>
      <c r="O464" s="2"/>
      <c r="P464" s="3"/>
      <c r="Q464" s="3"/>
    </row>
    <row r="465" spans="11:17">
      <c r="K465" s="2"/>
      <c r="L465" s="2"/>
      <c r="M465" s="2"/>
      <c r="N465" s="2"/>
      <c r="O465" s="2"/>
      <c r="P465" s="3"/>
      <c r="Q465" s="3"/>
    </row>
    <row r="466" spans="11:17">
      <c r="K466" s="2"/>
      <c r="L466" s="2"/>
      <c r="M466" s="2"/>
      <c r="N466" s="2"/>
      <c r="O466" s="2"/>
      <c r="P466" s="3"/>
      <c r="Q466" s="3"/>
    </row>
    <row r="467" spans="11:17">
      <c r="K467" s="2"/>
      <c r="L467" s="2"/>
      <c r="M467" s="2"/>
      <c r="N467" s="2"/>
      <c r="O467" s="2"/>
      <c r="P467" s="3"/>
      <c r="Q467" s="3"/>
    </row>
    <row r="468" spans="11:17">
      <c r="K468" s="2"/>
      <c r="L468" s="2"/>
      <c r="M468" s="2"/>
      <c r="N468" s="2"/>
      <c r="O468" s="2"/>
      <c r="P468" s="3"/>
      <c r="Q468" s="3"/>
    </row>
    <row r="469" spans="11:17">
      <c r="K469" s="2"/>
      <c r="L469" s="2"/>
      <c r="M469" s="2"/>
      <c r="N469" s="2"/>
      <c r="O469" s="2"/>
      <c r="P469" s="3"/>
      <c r="Q469" s="3"/>
    </row>
    <row r="470" spans="11:17">
      <c r="K470" s="2"/>
      <c r="L470" s="2"/>
      <c r="M470" s="2"/>
      <c r="N470" s="2"/>
      <c r="O470" s="2"/>
      <c r="P470" s="3"/>
      <c r="Q470" s="3"/>
    </row>
    <row r="471" spans="11:17">
      <c r="K471" s="2"/>
      <c r="L471" s="2"/>
      <c r="M471" s="2"/>
      <c r="N471" s="2"/>
      <c r="O471" s="2"/>
      <c r="P471" s="3"/>
      <c r="Q471" s="3"/>
    </row>
    <row r="472" spans="11:17">
      <c r="K472" s="2"/>
      <c r="L472" s="2"/>
      <c r="M472" s="2"/>
      <c r="N472" s="2"/>
      <c r="O472" s="2"/>
      <c r="P472" s="3"/>
      <c r="Q472" s="3"/>
    </row>
    <row r="473" spans="11:17">
      <c r="K473" s="2"/>
      <c r="L473" s="2"/>
      <c r="M473" s="2"/>
      <c r="N473" s="2"/>
      <c r="O473" s="2"/>
      <c r="P473" s="3"/>
      <c r="Q473" s="3"/>
    </row>
    <row r="474" spans="11:17">
      <c r="K474" s="2"/>
      <c r="L474" s="2"/>
      <c r="M474" s="2"/>
      <c r="N474" s="2"/>
      <c r="O474" s="2"/>
      <c r="P474" s="3"/>
      <c r="Q474" s="3"/>
    </row>
    <row r="475" spans="11:17">
      <c r="K475" s="2"/>
      <c r="L475" s="2"/>
      <c r="M475" s="2"/>
      <c r="N475" s="2"/>
      <c r="O475" s="2"/>
      <c r="P475" s="3"/>
      <c r="Q475" s="3"/>
    </row>
    <row r="476" spans="11:17">
      <c r="K476" s="2"/>
      <c r="L476" s="2"/>
      <c r="M476" s="2"/>
      <c r="N476" s="2"/>
      <c r="O476" s="2"/>
      <c r="P476" s="3"/>
      <c r="Q476" s="3"/>
    </row>
    <row r="477" spans="11:17">
      <c r="K477" s="2"/>
      <c r="L477" s="2"/>
      <c r="M477" s="2"/>
      <c r="N477" s="2"/>
      <c r="O477" s="2"/>
      <c r="P477" s="3"/>
      <c r="Q477" s="3"/>
    </row>
    <row r="478" spans="11:17">
      <c r="K478" s="2"/>
      <c r="L478" s="2"/>
      <c r="M478" s="2"/>
      <c r="N478" s="2"/>
      <c r="O478" s="2"/>
      <c r="P478" s="3"/>
      <c r="Q478" s="3"/>
    </row>
    <row r="479" spans="11:17">
      <c r="K479" s="2"/>
      <c r="L479" s="2"/>
      <c r="M479" s="2"/>
      <c r="N479" s="2"/>
      <c r="O479" s="2"/>
      <c r="P479" s="3"/>
      <c r="Q479" s="3"/>
    </row>
    <row r="480" spans="11:17">
      <c r="K480" s="2"/>
      <c r="L480" s="2"/>
      <c r="M480" s="2"/>
      <c r="N480" s="2"/>
      <c r="O480" s="2"/>
      <c r="P480" s="3"/>
      <c r="Q480" s="3"/>
    </row>
    <row r="481" spans="11:17">
      <c r="K481" s="2"/>
      <c r="L481" s="2"/>
      <c r="M481" s="2"/>
      <c r="N481" s="2"/>
      <c r="O481" s="2"/>
      <c r="P481" s="3"/>
      <c r="Q481" s="3"/>
    </row>
    <row r="482" spans="11:17">
      <c r="K482" s="2"/>
      <c r="L482" s="2"/>
      <c r="M482" s="2"/>
      <c r="N482" s="2"/>
      <c r="O482" s="2"/>
      <c r="P482" s="3"/>
      <c r="Q482" s="3"/>
    </row>
    <row r="483" spans="11:17">
      <c r="K483" s="2"/>
      <c r="L483" s="2"/>
      <c r="M483" s="2"/>
      <c r="N483" s="2"/>
      <c r="O483" s="2"/>
      <c r="P483" s="3"/>
      <c r="Q483" s="3"/>
    </row>
    <row r="484" spans="11:17">
      <c r="K484" s="2"/>
      <c r="L484" s="2"/>
      <c r="M484" s="2"/>
      <c r="N484" s="2"/>
      <c r="O484" s="2"/>
      <c r="P484" s="3"/>
      <c r="Q484" s="3"/>
    </row>
    <row r="485" spans="11:17">
      <c r="K485" s="2"/>
      <c r="L485" s="2"/>
      <c r="M485" s="2"/>
      <c r="N485" s="2"/>
      <c r="O485" s="2"/>
      <c r="P485" s="3"/>
      <c r="Q485" s="3"/>
    </row>
    <row r="486" spans="11:17">
      <c r="K486" s="2"/>
      <c r="L486" s="2"/>
      <c r="M486" s="2"/>
      <c r="N486" s="2"/>
      <c r="O486" s="2"/>
      <c r="P486" s="3"/>
      <c r="Q486" s="3"/>
    </row>
    <row r="487" spans="11:17">
      <c r="K487" s="2"/>
      <c r="L487" s="2"/>
      <c r="M487" s="2"/>
      <c r="N487" s="2"/>
      <c r="O487" s="2"/>
      <c r="P487" s="3"/>
      <c r="Q487" s="3"/>
    </row>
    <row r="488" spans="11:17">
      <c r="K488" s="2"/>
      <c r="L488" s="2"/>
      <c r="M488" s="2"/>
      <c r="N488" s="2"/>
      <c r="O488" s="2"/>
      <c r="P488" s="3"/>
      <c r="Q488" s="3"/>
    </row>
    <row r="489" spans="11:17">
      <c r="K489" s="2"/>
      <c r="L489" s="2"/>
      <c r="M489" s="2"/>
      <c r="N489" s="2"/>
      <c r="O489" s="2"/>
      <c r="P489" s="3"/>
      <c r="Q489" s="3"/>
    </row>
    <row r="490" spans="11:17">
      <c r="K490" s="2"/>
      <c r="L490" s="2"/>
      <c r="M490" s="2"/>
      <c r="N490" s="2"/>
      <c r="O490" s="2"/>
      <c r="P490" s="3"/>
      <c r="Q490" s="3"/>
    </row>
    <row r="491" spans="11:17">
      <c r="K491" s="2"/>
      <c r="L491" s="2"/>
      <c r="M491" s="2"/>
      <c r="N491" s="2"/>
      <c r="O491" s="2"/>
      <c r="P491" s="3"/>
      <c r="Q491" s="3"/>
    </row>
    <row r="492" spans="11:17">
      <c r="K492" s="2"/>
      <c r="L492" s="2"/>
      <c r="M492" s="2"/>
      <c r="N492" s="2"/>
      <c r="O492" s="2"/>
      <c r="P492" s="3"/>
      <c r="Q492" s="3"/>
    </row>
    <row r="493" spans="11:17">
      <c r="K493" s="2"/>
      <c r="L493" s="2"/>
      <c r="M493" s="2"/>
      <c r="N493" s="2"/>
      <c r="O493" s="2"/>
      <c r="P493" s="3"/>
      <c r="Q493" s="3"/>
    </row>
    <row r="494" spans="11:17">
      <c r="K494" s="2"/>
      <c r="L494" s="2"/>
      <c r="M494" s="2"/>
      <c r="N494" s="2"/>
      <c r="O494" s="2"/>
      <c r="P494" s="3"/>
      <c r="Q494" s="3"/>
    </row>
    <row r="495" spans="11:17">
      <c r="K495" s="2"/>
      <c r="L495" s="2"/>
      <c r="M495" s="2"/>
      <c r="N495" s="2"/>
      <c r="O495" s="2"/>
      <c r="P495" s="3"/>
      <c r="Q495" s="3"/>
    </row>
    <row r="496" spans="11:17">
      <c r="K496" s="2"/>
      <c r="L496" s="2"/>
      <c r="M496" s="2"/>
      <c r="N496" s="2"/>
      <c r="O496" s="2"/>
      <c r="P496" s="3"/>
      <c r="Q496" s="3"/>
    </row>
    <row r="497" spans="11:17">
      <c r="K497" s="2"/>
      <c r="L497" s="2"/>
      <c r="M497" s="2"/>
      <c r="N497" s="2"/>
      <c r="O497" s="2"/>
      <c r="P497" s="3"/>
      <c r="Q497" s="3"/>
    </row>
    <row r="498" spans="11:17">
      <c r="K498" s="2"/>
      <c r="L498" s="2"/>
      <c r="M498" s="2"/>
      <c r="N498" s="2"/>
      <c r="O498" s="2"/>
      <c r="P498" s="3"/>
      <c r="Q498" s="3"/>
    </row>
    <row r="499" spans="11:17">
      <c r="K499" s="2"/>
      <c r="L499" s="2"/>
      <c r="M499" s="2"/>
      <c r="N499" s="2"/>
      <c r="O499" s="2"/>
      <c r="P499" s="3"/>
      <c r="Q499" s="3"/>
    </row>
    <row r="500" spans="11:17">
      <c r="K500" s="2"/>
      <c r="L500" s="2"/>
      <c r="M500" s="2"/>
      <c r="N500" s="2"/>
      <c r="O500" s="2"/>
      <c r="P500" s="3"/>
      <c r="Q500" s="3"/>
    </row>
    <row r="501" spans="11:17">
      <c r="K501" s="2"/>
      <c r="L501" s="2"/>
      <c r="M501" s="2"/>
      <c r="N501" s="2"/>
      <c r="O501" s="2"/>
      <c r="P501" s="3"/>
      <c r="Q501" s="3"/>
    </row>
    <row r="502" spans="11:17">
      <c r="K502" s="2"/>
      <c r="L502" s="2"/>
      <c r="M502" s="2"/>
      <c r="N502" s="2"/>
      <c r="O502" s="2"/>
      <c r="P502" s="3"/>
      <c r="Q502" s="3"/>
    </row>
    <row r="503" spans="11:17">
      <c r="K503" s="2"/>
      <c r="L503" s="2"/>
      <c r="M503" s="2"/>
      <c r="N503" s="2"/>
      <c r="O503" s="2"/>
      <c r="P503" s="3"/>
      <c r="Q503" s="3"/>
    </row>
    <row r="504" spans="11:17">
      <c r="K504" s="2"/>
      <c r="L504" s="2"/>
      <c r="M504" s="2"/>
      <c r="N504" s="2"/>
      <c r="O504" s="2"/>
      <c r="P504" s="3"/>
      <c r="Q504" s="3"/>
    </row>
    <row r="505" spans="11:17">
      <c r="K505" s="2"/>
      <c r="L505" s="2"/>
      <c r="M505" s="2"/>
      <c r="N505" s="2"/>
      <c r="O505" s="2"/>
      <c r="P505" s="3"/>
      <c r="Q505" s="3"/>
    </row>
    <row r="506" spans="11:17">
      <c r="K506" s="2"/>
      <c r="L506" s="2"/>
      <c r="M506" s="2"/>
      <c r="N506" s="2"/>
      <c r="O506" s="2"/>
      <c r="P506" s="3"/>
      <c r="Q506" s="3"/>
    </row>
    <row r="507" spans="11:17">
      <c r="K507" s="2"/>
      <c r="L507" s="2"/>
      <c r="M507" s="2"/>
      <c r="N507" s="2"/>
      <c r="O507" s="2"/>
      <c r="P507" s="3"/>
      <c r="Q507" s="3"/>
    </row>
    <row r="508" spans="11:17">
      <c r="K508" s="2"/>
      <c r="L508" s="2"/>
      <c r="M508" s="2"/>
      <c r="N508" s="2"/>
      <c r="O508" s="2"/>
      <c r="P508" s="3"/>
      <c r="Q508" s="3"/>
    </row>
    <row r="509" spans="11:17">
      <c r="K509" s="2"/>
      <c r="L509" s="2"/>
      <c r="M509" s="2"/>
      <c r="N509" s="2"/>
      <c r="O509" s="2"/>
      <c r="P509" s="3"/>
      <c r="Q509" s="3"/>
    </row>
    <row r="510" spans="11:17">
      <c r="K510" s="2"/>
      <c r="L510" s="2"/>
      <c r="M510" s="2"/>
      <c r="N510" s="2"/>
      <c r="O510" s="2"/>
      <c r="P510" s="3"/>
      <c r="Q510" s="3"/>
    </row>
    <row r="511" spans="11:17">
      <c r="K511" s="2"/>
      <c r="L511" s="2"/>
      <c r="M511" s="2"/>
      <c r="N511" s="2"/>
      <c r="O511" s="2"/>
      <c r="P511" s="3"/>
      <c r="Q511" s="3"/>
    </row>
    <row r="512" spans="11:17">
      <c r="K512" s="2"/>
      <c r="L512" s="2"/>
      <c r="M512" s="2"/>
      <c r="N512" s="2"/>
      <c r="O512" s="2"/>
      <c r="P512" s="3"/>
      <c r="Q512" s="3"/>
    </row>
    <row r="513" spans="11:17">
      <c r="K513" s="2"/>
      <c r="L513" s="2"/>
      <c r="M513" s="2"/>
      <c r="N513" s="2"/>
      <c r="O513" s="2"/>
      <c r="P513" s="3"/>
      <c r="Q513" s="3"/>
    </row>
    <row r="514" spans="11:17">
      <c r="K514" s="2"/>
      <c r="L514" s="2"/>
      <c r="M514" s="2"/>
      <c r="N514" s="2"/>
      <c r="O514" s="2"/>
      <c r="P514" s="3"/>
      <c r="Q514" s="3"/>
    </row>
    <row r="515" spans="11:17">
      <c r="K515" s="2"/>
      <c r="L515" s="2"/>
      <c r="M515" s="2"/>
      <c r="N515" s="2"/>
      <c r="O515" s="2"/>
      <c r="P515" s="3"/>
      <c r="Q515" s="3"/>
    </row>
    <row r="516" spans="11:17">
      <c r="K516" s="2"/>
      <c r="L516" s="2"/>
      <c r="M516" s="2"/>
      <c r="N516" s="2"/>
      <c r="O516" s="2"/>
      <c r="P516" s="3"/>
      <c r="Q516" s="3"/>
    </row>
    <row r="517" spans="11:17">
      <c r="K517" s="2"/>
      <c r="L517" s="2"/>
      <c r="M517" s="2"/>
      <c r="N517" s="2"/>
      <c r="O517" s="2"/>
      <c r="P517" s="3"/>
      <c r="Q517" s="3"/>
    </row>
    <row r="518" spans="11:17">
      <c r="K518" s="2"/>
      <c r="L518" s="2"/>
      <c r="M518" s="2"/>
      <c r="N518" s="2"/>
      <c r="O518" s="2"/>
      <c r="P518" s="3"/>
      <c r="Q518" s="3"/>
    </row>
    <row r="519" spans="11:17">
      <c r="K519" s="2"/>
      <c r="L519" s="2"/>
      <c r="M519" s="2"/>
      <c r="N519" s="2"/>
      <c r="O519" s="2"/>
      <c r="P519" s="3"/>
      <c r="Q519" s="3"/>
    </row>
    <row r="520" spans="11:17">
      <c r="K520" s="2"/>
      <c r="L520" s="2"/>
      <c r="M520" s="2"/>
      <c r="N520" s="2"/>
      <c r="O520" s="2"/>
      <c r="P520" s="3"/>
      <c r="Q520" s="3"/>
    </row>
    <row r="521" spans="11:17">
      <c r="K521" s="2"/>
      <c r="L521" s="2"/>
      <c r="M521" s="2"/>
      <c r="N521" s="2"/>
      <c r="O521" s="2"/>
      <c r="P521" s="3"/>
      <c r="Q521" s="3"/>
    </row>
    <row r="522" spans="11:17">
      <c r="K522" s="2"/>
      <c r="L522" s="2"/>
      <c r="M522" s="2"/>
      <c r="N522" s="2"/>
      <c r="O522" s="2"/>
      <c r="P522" s="3"/>
      <c r="Q522" s="3"/>
    </row>
    <row r="523" spans="11:17">
      <c r="K523" s="2"/>
      <c r="L523" s="2"/>
      <c r="M523" s="2"/>
      <c r="N523" s="2"/>
      <c r="O523" s="2"/>
      <c r="P523" s="3"/>
      <c r="Q523" s="3"/>
    </row>
    <row r="524" spans="11:17">
      <c r="K524" s="2"/>
      <c r="L524" s="2"/>
      <c r="M524" s="2"/>
      <c r="N524" s="2"/>
      <c r="O524" s="2"/>
      <c r="P524" s="3"/>
      <c r="Q524" s="3"/>
    </row>
    <row r="525" spans="11:17">
      <c r="K525" s="2"/>
      <c r="L525" s="2"/>
      <c r="M525" s="2"/>
      <c r="N525" s="2"/>
      <c r="O525" s="2"/>
      <c r="P525" s="3"/>
      <c r="Q525" s="3"/>
    </row>
    <row r="526" spans="11:17">
      <c r="K526" s="2"/>
      <c r="L526" s="2"/>
      <c r="M526" s="2"/>
      <c r="N526" s="2"/>
      <c r="O526" s="2"/>
      <c r="P526" s="3"/>
      <c r="Q526" s="3"/>
    </row>
    <row r="527" spans="11:17">
      <c r="K527" s="2"/>
      <c r="L527" s="2"/>
      <c r="M527" s="2"/>
      <c r="N527" s="2"/>
      <c r="O527" s="2"/>
      <c r="P527" s="3"/>
      <c r="Q527" s="3"/>
    </row>
    <row r="528" spans="11:17">
      <c r="K528" s="2"/>
      <c r="L528" s="2"/>
      <c r="M528" s="2"/>
      <c r="N528" s="2"/>
      <c r="O528" s="2"/>
      <c r="P528" s="3"/>
      <c r="Q528" s="3"/>
    </row>
    <row r="529" spans="11:17">
      <c r="K529" s="2"/>
      <c r="L529" s="2"/>
      <c r="M529" s="2"/>
      <c r="N529" s="2"/>
      <c r="O529" s="2"/>
      <c r="P529" s="3"/>
      <c r="Q529" s="3"/>
    </row>
    <row r="530" spans="11:17">
      <c r="K530" s="2"/>
      <c r="L530" s="2"/>
      <c r="M530" s="2"/>
      <c r="N530" s="2"/>
      <c r="O530" s="2"/>
      <c r="P530" s="3"/>
      <c r="Q530" s="3"/>
    </row>
    <row r="531" spans="11:17">
      <c r="K531" s="2"/>
      <c r="L531" s="2"/>
      <c r="M531" s="2"/>
      <c r="N531" s="2"/>
      <c r="O531" s="2"/>
      <c r="P531" s="3"/>
      <c r="Q531" s="3"/>
    </row>
    <row r="532" spans="11:17">
      <c r="K532" s="2"/>
      <c r="L532" s="2"/>
      <c r="M532" s="2"/>
      <c r="N532" s="2"/>
      <c r="O532" s="2"/>
      <c r="P532" s="3"/>
      <c r="Q532" s="3"/>
    </row>
    <row r="533" spans="11:17">
      <c r="K533" s="2"/>
      <c r="L533" s="2"/>
      <c r="M533" s="2"/>
      <c r="N533" s="2"/>
      <c r="O533" s="2"/>
      <c r="P533" s="3"/>
      <c r="Q533" s="3"/>
    </row>
    <row r="534" spans="11:17">
      <c r="K534" s="2"/>
      <c r="L534" s="2"/>
      <c r="M534" s="2"/>
      <c r="N534" s="2"/>
      <c r="O534" s="2"/>
      <c r="P534" s="3"/>
      <c r="Q534" s="3"/>
    </row>
    <row r="535" spans="11:17">
      <c r="K535" s="2"/>
      <c r="L535" s="2"/>
      <c r="M535" s="2"/>
      <c r="N535" s="2"/>
      <c r="O535" s="2"/>
      <c r="P535" s="3"/>
      <c r="Q535" s="3"/>
    </row>
    <row r="536" spans="11:17">
      <c r="K536" s="2"/>
      <c r="L536" s="2"/>
      <c r="M536" s="2"/>
      <c r="N536" s="2"/>
      <c r="O536" s="2"/>
      <c r="P536" s="3"/>
      <c r="Q536" s="3"/>
    </row>
    <row r="537" spans="11:17">
      <c r="K537" s="2"/>
      <c r="L537" s="2"/>
      <c r="M537" s="2"/>
      <c r="N537" s="2"/>
      <c r="O537" s="2"/>
      <c r="P537" s="3"/>
      <c r="Q537" s="3"/>
    </row>
    <row r="538" spans="11:17">
      <c r="K538" s="2"/>
      <c r="L538" s="2"/>
      <c r="M538" s="2"/>
      <c r="N538" s="2"/>
      <c r="O538" s="2"/>
      <c r="P538" s="3"/>
      <c r="Q538" s="3"/>
    </row>
    <row r="539" spans="11:17">
      <c r="K539" s="2"/>
      <c r="L539" s="2"/>
      <c r="M539" s="2"/>
      <c r="N539" s="2"/>
      <c r="O539" s="2"/>
      <c r="P539" s="3"/>
      <c r="Q539" s="3"/>
    </row>
    <row r="540" spans="11:17">
      <c r="K540" s="2"/>
      <c r="L540" s="2"/>
      <c r="M540" s="2"/>
      <c r="N540" s="2"/>
      <c r="O540" s="2"/>
      <c r="P540" s="3"/>
      <c r="Q540" s="3"/>
    </row>
    <row r="541" spans="11:17">
      <c r="K541" s="2"/>
      <c r="L541" s="2"/>
      <c r="M541" s="2"/>
      <c r="N541" s="2"/>
      <c r="O541" s="2"/>
      <c r="P541" s="3"/>
      <c r="Q541" s="3"/>
    </row>
    <row r="542" spans="11:17">
      <c r="K542" s="2"/>
      <c r="L542" s="2"/>
      <c r="M542" s="2"/>
      <c r="N542" s="2"/>
      <c r="O542" s="2"/>
      <c r="P542" s="3"/>
      <c r="Q542" s="3"/>
    </row>
    <row r="543" spans="11:17">
      <c r="K543" s="2"/>
      <c r="L543" s="2"/>
      <c r="M543" s="2"/>
      <c r="N543" s="2"/>
      <c r="O543" s="2"/>
      <c r="P543" s="3"/>
      <c r="Q543" s="3"/>
    </row>
    <row r="544" spans="11:17">
      <c r="K544" s="2"/>
      <c r="L544" s="2"/>
      <c r="M544" s="2"/>
      <c r="N544" s="2"/>
      <c r="O544" s="2"/>
      <c r="P544" s="3"/>
      <c r="Q544" s="3"/>
    </row>
    <row r="545" spans="11:17">
      <c r="K545" s="2"/>
      <c r="L545" s="2"/>
      <c r="M545" s="2"/>
      <c r="N545" s="2"/>
      <c r="O545" s="2"/>
      <c r="P545" s="3"/>
      <c r="Q545" s="3"/>
    </row>
    <row r="546" spans="11:17">
      <c r="K546" s="2"/>
      <c r="L546" s="2"/>
      <c r="M546" s="2"/>
      <c r="N546" s="2"/>
      <c r="O546" s="2"/>
      <c r="P546" s="3"/>
      <c r="Q546" s="3"/>
    </row>
    <row r="547" spans="11:17">
      <c r="K547" s="2"/>
      <c r="L547" s="2"/>
      <c r="M547" s="2"/>
      <c r="N547" s="2"/>
      <c r="O547" s="2"/>
      <c r="P547" s="3"/>
      <c r="Q547" s="3"/>
    </row>
    <row r="548" spans="11:17">
      <c r="K548" s="2"/>
      <c r="L548" s="2"/>
      <c r="M548" s="2"/>
      <c r="N548" s="2"/>
      <c r="O548" s="2"/>
      <c r="P548" s="3"/>
      <c r="Q548" s="3"/>
    </row>
    <row r="549" spans="11:17">
      <c r="K549" s="2"/>
      <c r="L549" s="2"/>
      <c r="M549" s="2"/>
      <c r="N549" s="2"/>
      <c r="O549" s="2"/>
      <c r="P549" s="3"/>
      <c r="Q549" s="3"/>
    </row>
    <row r="550" spans="11:17">
      <c r="K550" s="2"/>
      <c r="L550" s="2"/>
      <c r="M550" s="2"/>
      <c r="N550" s="2"/>
      <c r="O550" s="2"/>
      <c r="P550" s="3"/>
      <c r="Q550" s="3"/>
    </row>
    <row r="551" spans="11:17">
      <c r="K551" s="2"/>
      <c r="L551" s="2"/>
      <c r="M551" s="2"/>
      <c r="N551" s="2"/>
      <c r="O551" s="2"/>
      <c r="P551" s="3"/>
      <c r="Q551" s="3"/>
    </row>
    <row r="552" spans="11:17">
      <c r="K552" s="2"/>
      <c r="L552" s="2"/>
      <c r="M552" s="2"/>
      <c r="N552" s="2"/>
      <c r="O552" s="2"/>
      <c r="P552" s="3"/>
      <c r="Q552" s="3"/>
    </row>
    <row r="553" spans="11:17">
      <c r="K553" s="2"/>
      <c r="L553" s="2"/>
      <c r="M553" s="2"/>
      <c r="N553" s="2"/>
      <c r="O553" s="2"/>
      <c r="P553" s="3"/>
      <c r="Q553" s="3"/>
    </row>
    <row r="554" spans="11:17">
      <c r="K554" s="2"/>
      <c r="L554" s="2"/>
      <c r="M554" s="2"/>
      <c r="N554" s="2"/>
      <c r="O554" s="2"/>
      <c r="P554" s="3"/>
      <c r="Q554" s="3"/>
    </row>
    <row r="555" spans="11:17">
      <c r="K555" s="2"/>
      <c r="L555" s="2"/>
      <c r="M555" s="2"/>
      <c r="N555" s="2"/>
      <c r="O555" s="2"/>
      <c r="P555" s="3"/>
      <c r="Q555" s="3"/>
    </row>
    <row r="556" spans="11:17">
      <c r="K556" s="2"/>
      <c r="L556" s="2"/>
      <c r="M556" s="2"/>
      <c r="N556" s="2"/>
      <c r="O556" s="2"/>
      <c r="P556" s="3"/>
      <c r="Q556" s="3"/>
    </row>
    <row r="557" spans="11:17">
      <c r="K557" s="2"/>
      <c r="L557" s="2"/>
      <c r="M557" s="2"/>
      <c r="N557" s="2"/>
      <c r="O557" s="2"/>
      <c r="P557" s="3"/>
      <c r="Q557" s="3"/>
    </row>
    <row r="558" spans="11:17">
      <c r="K558" s="2"/>
      <c r="L558" s="2"/>
      <c r="M558" s="2"/>
      <c r="N558" s="2"/>
      <c r="O558" s="2"/>
      <c r="P558" s="3"/>
      <c r="Q558" s="3"/>
    </row>
    <row r="559" spans="11:17">
      <c r="K559" s="2"/>
      <c r="L559" s="2"/>
      <c r="M559" s="2"/>
      <c r="N559" s="2"/>
      <c r="O559" s="2"/>
      <c r="P559" s="3"/>
      <c r="Q559" s="3"/>
    </row>
    <row r="560" spans="11:17">
      <c r="K560" s="2"/>
      <c r="L560" s="2"/>
      <c r="M560" s="2"/>
      <c r="N560" s="2"/>
      <c r="O560" s="2"/>
      <c r="P560" s="3"/>
      <c r="Q560" s="3"/>
    </row>
    <row r="561" spans="11:17">
      <c r="K561" s="2"/>
      <c r="L561" s="2"/>
      <c r="M561" s="2"/>
      <c r="N561" s="2"/>
      <c r="O561" s="2"/>
      <c r="P561" s="3"/>
      <c r="Q561" s="3"/>
    </row>
    <row r="562" spans="11:17">
      <c r="K562" s="2"/>
      <c r="L562" s="2"/>
      <c r="M562" s="2"/>
      <c r="N562" s="2"/>
      <c r="O562" s="2"/>
      <c r="P562" s="3"/>
      <c r="Q562" s="3"/>
    </row>
    <row r="563" spans="11:17">
      <c r="K563" s="2"/>
      <c r="L563" s="2"/>
      <c r="M563" s="2"/>
      <c r="N563" s="2"/>
      <c r="O563" s="2"/>
      <c r="P563" s="3"/>
      <c r="Q563" s="3"/>
    </row>
    <row r="564" spans="11:17">
      <c r="K564" s="2"/>
      <c r="L564" s="2"/>
      <c r="M564" s="2"/>
      <c r="N564" s="2"/>
      <c r="O564" s="2"/>
      <c r="P564" s="3"/>
      <c r="Q564" s="3"/>
    </row>
    <row r="565" spans="11:17">
      <c r="K565" s="2"/>
      <c r="L565" s="2"/>
      <c r="M565" s="2"/>
      <c r="N565" s="2"/>
      <c r="O565" s="2"/>
      <c r="P565" s="3"/>
      <c r="Q565" s="3"/>
    </row>
    <row r="566" spans="11:17">
      <c r="K566" s="2"/>
      <c r="L566" s="2"/>
      <c r="M566" s="2"/>
      <c r="N566" s="2"/>
      <c r="O566" s="2"/>
      <c r="P566" s="3"/>
      <c r="Q566" s="3"/>
    </row>
    <row r="567" spans="11:17">
      <c r="K567" s="2"/>
      <c r="L567" s="2"/>
      <c r="M567" s="2"/>
      <c r="N567" s="2"/>
      <c r="O567" s="2"/>
      <c r="P567" s="3"/>
      <c r="Q567" s="3"/>
    </row>
    <row r="568" spans="11:17">
      <c r="K568" s="2"/>
      <c r="L568" s="2"/>
      <c r="M568" s="2"/>
      <c r="N568" s="2"/>
      <c r="O568" s="2"/>
      <c r="P568" s="3"/>
      <c r="Q568" s="3"/>
    </row>
    <row r="569" spans="11:17">
      <c r="K569" s="2"/>
      <c r="L569" s="2"/>
      <c r="M569" s="2"/>
      <c r="N569" s="2"/>
      <c r="O569" s="2"/>
      <c r="P569" s="3"/>
      <c r="Q569" s="3"/>
    </row>
    <row r="570" spans="11:17">
      <c r="K570" s="2"/>
      <c r="L570" s="2"/>
      <c r="M570" s="2"/>
      <c r="N570" s="2"/>
      <c r="O570" s="2"/>
      <c r="P570" s="3"/>
      <c r="Q570" s="3"/>
    </row>
    <row r="571" spans="11:17">
      <c r="K571" s="2"/>
      <c r="L571" s="2"/>
      <c r="M571" s="2"/>
      <c r="N571" s="2"/>
      <c r="O571" s="2"/>
      <c r="P571" s="3"/>
      <c r="Q571" s="3"/>
    </row>
    <row r="572" spans="11:17">
      <c r="K572" s="2"/>
      <c r="L572" s="2"/>
      <c r="M572" s="2"/>
      <c r="N572" s="2"/>
      <c r="O572" s="2"/>
      <c r="P572" s="3"/>
      <c r="Q572" s="3"/>
    </row>
    <row r="573" spans="11:17">
      <c r="K573" s="2"/>
      <c r="L573" s="2"/>
      <c r="M573" s="2"/>
      <c r="N573" s="2"/>
      <c r="O573" s="2"/>
      <c r="P573" s="3"/>
      <c r="Q573" s="3"/>
    </row>
    <row r="574" spans="11:17">
      <c r="K574" s="2"/>
      <c r="L574" s="2"/>
      <c r="M574" s="2"/>
      <c r="N574" s="2"/>
      <c r="O574" s="2"/>
      <c r="P574" s="3"/>
      <c r="Q574" s="3"/>
    </row>
    <row r="575" spans="11:17">
      <c r="K575" s="2"/>
      <c r="L575" s="2"/>
      <c r="M575" s="2"/>
      <c r="N575" s="2"/>
      <c r="O575" s="2"/>
      <c r="P575" s="3"/>
      <c r="Q575" s="3"/>
    </row>
    <row r="576" spans="11:17">
      <c r="K576" s="2"/>
      <c r="L576" s="2"/>
      <c r="M576" s="2"/>
      <c r="N576" s="2"/>
      <c r="O576" s="2"/>
      <c r="P576" s="3"/>
      <c r="Q576" s="3"/>
    </row>
    <row r="577" spans="11:17">
      <c r="K577" s="2"/>
      <c r="L577" s="2"/>
      <c r="M577" s="2"/>
      <c r="N577" s="2"/>
      <c r="O577" s="2"/>
      <c r="P577" s="3"/>
      <c r="Q577" s="3"/>
    </row>
    <row r="578" spans="11:17">
      <c r="K578" s="2"/>
      <c r="L578" s="2"/>
      <c r="M578" s="2"/>
      <c r="N578" s="2"/>
      <c r="O578" s="2"/>
      <c r="P578" s="3"/>
      <c r="Q578" s="3"/>
    </row>
    <row r="579" spans="11:17">
      <c r="K579" s="2"/>
      <c r="L579" s="2"/>
      <c r="M579" s="2"/>
      <c r="N579" s="2"/>
      <c r="O579" s="2"/>
      <c r="P579" s="3"/>
      <c r="Q579" s="3"/>
    </row>
    <row r="580" spans="11:17">
      <c r="K580" s="2"/>
      <c r="L580" s="2"/>
      <c r="M580" s="2"/>
      <c r="N580" s="2"/>
      <c r="O580" s="2"/>
      <c r="P580" s="3"/>
      <c r="Q580" s="3"/>
    </row>
    <row r="581" spans="11:17">
      <c r="K581" s="2"/>
      <c r="L581" s="2"/>
      <c r="M581" s="2"/>
      <c r="N581" s="2"/>
      <c r="O581" s="2"/>
      <c r="P581" s="3"/>
      <c r="Q581" s="3"/>
    </row>
    <row r="582" spans="11:17">
      <c r="K582" s="2"/>
      <c r="L582" s="2"/>
      <c r="M582" s="2"/>
      <c r="N582" s="2"/>
      <c r="O582" s="2"/>
      <c r="P582" s="3"/>
      <c r="Q582" s="3"/>
    </row>
    <row r="583" spans="11:17">
      <c r="K583" s="2"/>
      <c r="L583" s="2"/>
      <c r="M583" s="2"/>
      <c r="N583" s="2"/>
      <c r="O583" s="2"/>
      <c r="P583" s="3"/>
      <c r="Q583" s="3"/>
    </row>
    <row r="584" spans="11:17">
      <c r="K584" s="2"/>
      <c r="L584" s="2"/>
      <c r="M584" s="2"/>
      <c r="N584" s="2"/>
      <c r="O584" s="2"/>
      <c r="P584" s="3"/>
      <c r="Q584" s="3"/>
    </row>
    <row r="585" spans="11:17">
      <c r="K585" s="2"/>
      <c r="L585" s="2"/>
      <c r="M585" s="2"/>
      <c r="N585" s="2"/>
      <c r="O585" s="2"/>
      <c r="P585" s="3"/>
      <c r="Q585" s="3"/>
    </row>
    <row r="586" spans="11:17">
      <c r="K586" s="2"/>
      <c r="L586" s="2"/>
      <c r="M586" s="2"/>
      <c r="N586" s="2"/>
      <c r="O586" s="2"/>
      <c r="P586" s="3"/>
      <c r="Q586" s="3"/>
    </row>
    <row r="587" spans="11:17">
      <c r="K587" s="2"/>
      <c r="L587" s="2"/>
      <c r="M587" s="2"/>
      <c r="N587" s="2"/>
      <c r="O587" s="2"/>
      <c r="P587" s="3"/>
      <c r="Q587" s="3"/>
    </row>
    <row r="588" spans="11:17">
      <c r="K588" s="2"/>
      <c r="L588" s="2"/>
      <c r="M588" s="2"/>
      <c r="N588" s="2"/>
      <c r="O588" s="2"/>
      <c r="P588" s="3"/>
      <c r="Q588" s="3"/>
    </row>
    <row r="589" spans="11:17">
      <c r="K589" s="2"/>
      <c r="L589" s="2"/>
      <c r="M589" s="2"/>
      <c r="N589" s="2"/>
      <c r="O589" s="2"/>
      <c r="P589" s="3"/>
      <c r="Q589" s="3"/>
    </row>
    <row r="590" spans="11:17">
      <c r="K590" s="2"/>
      <c r="L590" s="2"/>
      <c r="M590" s="2"/>
      <c r="N590" s="2"/>
      <c r="O590" s="2"/>
      <c r="P590" s="3"/>
      <c r="Q590" s="3"/>
    </row>
    <row r="591" spans="11:17">
      <c r="K591" s="2"/>
      <c r="L591" s="2"/>
      <c r="M591" s="2"/>
      <c r="N591" s="2"/>
      <c r="O591" s="2"/>
      <c r="P591" s="3"/>
      <c r="Q591" s="3"/>
    </row>
    <row r="592" spans="11:17">
      <c r="K592" s="2"/>
      <c r="L592" s="2"/>
      <c r="M592" s="2"/>
      <c r="N592" s="2"/>
      <c r="O592" s="2"/>
      <c r="P592" s="3"/>
      <c r="Q592" s="3"/>
    </row>
    <row r="593" spans="11:17">
      <c r="K593" s="2"/>
      <c r="L593" s="2"/>
      <c r="M593" s="2"/>
      <c r="N593" s="2"/>
      <c r="O593" s="2"/>
      <c r="P593" s="3"/>
      <c r="Q593" s="3"/>
    </row>
    <row r="594" spans="11:17">
      <c r="K594" s="2"/>
      <c r="L594" s="2"/>
      <c r="M594" s="2"/>
      <c r="N594" s="2"/>
      <c r="O594" s="2"/>
      <c r="P594" s="3"/>
      <c r="Q594" s="3"/>
    </row>
    <row r="595" spans="11:17">
      <c r="K595" s="2"/>
      <c r="L595" s="2"/>
      <c r="M595" s="2"/>
      <c r="N595" s="2"/>
      <c r="O595" s="2"/>
      <c r="P595" s="3"/>
      <c r="Q595" s="3"/>
    </row>
    <row r="596" spans="11:17">
      <c r="K596" s="2"/>
      <c r="L596" s="2"/>
      <c r="M596" s="2"/>
      <c r="N596" s="2"/>
      <c r="O596" s="2"/>
      <c r="P596" s="3"/>
      <c r="Q596" s="3"/>
    </row>
    <row r="597" spans="11:17">
      <c r="K597" s="2"/>
      <c r="L597" s="2"/>
      <c r="M597" s="2"/>
      <c r="N597" s="2"/>
      <c r="O597" s="2"/>
      <c r="P597" s="3"/>
      <c r="Q597" s="3"/>
    </row>
    <row r="598" spans="11:17">
      <c r="K598" s="2"/>
      <c r="L598" s="2"/>
      <c r="M598" s="2"/>
      <c r="N598" s="2"/>
      <c r="O598" s="2"/>
      <c r="P598" s="3"/>
      <c r="Q598" s="3"/>
    </row>
    <row r="599" spans="11:17">
      <c r="K599" s="2"/>
      <c r="L599" s="2"/>
      <c r="M599" s="2"/>
      <c r="N599" s="2"/>
      <c r="O599" s="2"/>
      <c r="P599" s="3"/>
      <c r="Q599" s="3"/>
    </row>
    <row r="600" spans="11:17">
      <c r="K600" s="2"/>
      <c r="L600" s="2"/>
      <c r="M600" s="2"/>
      <c r="N600" s="2"/>
      <c r="O600" s="2"/>
      <c r="P600" s="3"/>
      <c r="Q600" s="3"/>
    </row>
    <row r="601" spans="11:17">
      <c r="K601" s="2"/>
      <c r="L601" s="2"/>
      <c r="M601" s="2"/>
      <c r="N601" s="2"/>
      <c r="O601" s="2"/>
      <c r="P601" s="3"/>
      <c r="Q601" s="3"/>
    </row>
    <row r="602" spans="11:17">
      <c r="K602" s="2"/>
      <c r="L602" s="2"/>
      <c r="M602" s="2"/>
      <c r="N602" s="2"/>
      <c r="O602" s="2"/>
      <c r="P602" s="3"/>
      <c r="Q602" s="3"/>
    </row>
    <row r="603" spans="11:17">
      <c r="K603" s="2"/>
      <c r="L603" s="2"/>
      <c r="M603" s="2"/>
      <c r="N603" s="2"/>
      <c r="O603" s="2"/>
      <c r="P603" s="3"/>
      <c r="Q603" s="3"/>
    </row>
    <row r="604" spans="11:17">
      <c r="K604" s="2"/>
      <c r="L604" s="2"/>
      <c r="M604" s="2"/>
      <c r="N604" s="2"/>
      <c r="O604" s="2"/>
      <c r="P604" s="3"/>
      <c r="Q604" s="3"/>
    </row>
    <row r="605" spans="11:17">
      <c r="K605" s="2"/>
      <c r="L605" s="2"/>
      <c r="M605" s="2"/>
      <c r="N605" s="2"/>
      <c r="O605" s="2"/>
      <c r="P605" s="3"/>
      <c r="Q605" s="3"/>
    </row>
    <row r="606" spans="11:17">
      <c r="K606" s="2"/>
      <c r="L606" s="2"/>
      <c r="M606" s="2"/>
      <c r="N606" s="2"/>
      <c r="O606" s="2"/>
      <c r="P606" s="3"/>
      <c r="Q606" s="3"/>
    </row>
    <row r="607" spans="11:17">
      <c r="K607" s="2"/>
      <c r="L607" s="2"/>
      <c r="M607" s="2"/>
      <c r="N607" s="2"/>
      <c r="O607" s="2"/>
      <c r="P607" s="3"/>
      <c r="Q607" s="3"/>
    </row>
    <row r="608" spans="11:17">
      <c r="K608" s="2"/>
      <c r="L608" s="2"/>
      <c r="M608" s="2"/>
      <c r="N608" s="2"/>
      <c r="O608" s="2"/>
      <c r="P608" s="3"/>
      <c r="Q608" s="3"/>
    </row>
    <row r="609" spans="11:17">
      <c r="K609" s="2"/>
      <c r="L609" s="2"/>
      <c r="M609" s="2"/>
      <c r="N609" s="2"/>
      <c r="O609" s="2"/>
      <c r="P609" s="3"/>
      <c r="Q609" s="3"/>
    </row>
    <row r="610" spans="11:17">
      <c r="K610" s="2"/>
      <c r="L610" s="2"/>
      <c r="M610" s="2"/>
      <c r="N610" s="2"/>
      <c r="O610" s="2"/>
      <c r="P610" s="3"/>
      <c r="Q610" s="3"/>
    </row>
    <row r="611" spans="11:17">
      <c r="K611" s="2"/>
      <c r="L611" s="2"/>
      <c r="M611" s="2"/>
      <c r="N611" s="2"/>
      <c r="O611" s="2"/>
      <c r="P611" s="3"/>
      <c r="Q611" s="3"/>
    </row>
    <row r="612" spans="11:17">
      <c r="K612" s="2"/>
      <c r="L612" s="2"/>
      <c r="M612" s="2"/>
      <c r="N612" s="2"/>
      <c r="O612" s="2"/>
      <c r="P612" s="3"/>
      <c r="Q612" s="3"/>
    </row>
    <row r="613" spans="11:17">
      <c r="K613" s="2"/>
      <c r="L613" s="2"/>
      <c r="M613" s="2"/>
      <c r="N613" s="2"/>
      <c r="O613" s="2"/>
      <c r="P613" s="3"/>
      <c r="Q613" s="3"/>
    </row>
    <row r="614" spans="11:17">
      <c r="K614" s="2"/>
      <c r="L614" s="2"/>
      <c r="M614" s="2"/>
      <c r="N614" s="2"/>
      <c r="O614" s="2"/>
      <c r="P614" s="3"/>
      <c r="Q614" s="3"/>
    </row>
    <row r="615" spans="11:17">
      <c r="K615" s="2"/>
      <c r="L615" s="2"/>
      <c r="M615" s="2"/>
      <c r="N615" s="2"/>
      <c r="O615" s="2"/>
      <c r="P615" s="3"/>
      <c r="Q615" s="3"/>
    </row>
    <row r="616" spans="11:17">
      <c r="K616" s="2"/>
      <c r="L616" s="2"/>
      <c r="M616" s="2"/>
      <c r="N616" s="2"/>
      <c r="O616" s="2"/>
      <c r="P616" s="3"/>
      <c r="Q616" s="3"/>
    </row>
    <row r="617" spans="11:17">
      <c r="K617" s="2"/>
      <c r="L617" s="2"/>
      <c r="M617" s="2"/>
      <c r="N617" s="2"/>
      <c r="O617" s="2"/>
      <c r="P617" s="3"/>
      <c r="Q617" s="3"/>
    </row>
    <row r="618" spans="11:17">
      <c r="K618" s="2"/>
      <c r="L618" s="2"/>
      <c r="M618" s="2"/>
      <c r="N618" s="2"/>
      <c r="O618" s="2"/>
      <c r="P618" s="3"/>
      <c r="Q618" s="3"/>
    </row>
    <row r="619" spans="11:17">
      <c r="K619" s="2"/>
      <c r="L619" s="2"/>
      <c r="M619" s="2"/>
      <c r="N619" s="2"/>
      <c r="O619" s="2"/>
      <c r="P619" s="3"/>
      <c r="Q619" s="3"/>
    </row>
    <row r="620" spans="11:17">
      <c r="K620" s="2"/>
      <c r="L620" s="2"/>
      <c r="M620" s="2"/>
      <c r="N620" s="2"/>
      <c r="O620" s="2"/>
      <c r="P620" s="3"/>
      <c r="Q620" s="3"/>
    </row>
    <row r="621" spans="11:17">
      <c r="K621" s="2"/>
      <c r="L621" s="2"/>
      <c r="M621" s="2"/>
      <c r="N621" s="2"/>
      <c r="O621" s="2"/>
      <c r="P621" s="3"/>
      <c r="Q621" s="3"/>
    </row>
    <row r="622" spans="11:17">
      <c r="K622" s="2"/>
      <c r="L622" s="2"/>
      <c r="M622" s="2"/>
      <c r="N622" s="2"/>
      <c r="O622" s="2"/>
      <c r="P622" s="3"/>
      <c r="Q622" s="3"/>
    </row>
    <row r="623" spans="11:17">
      <c r="K623" s="2"/>
      <c r="L623" s="2"/>
      <c r="M623" s="2"/>
      <c r="N623" s="2"/>
      <c r="O623" s="2"/>
      <c r="P623" s="3"/>
      <c r="Q623" s="3"/>
    </row>
    <row r="624" spans="11:17">
      <c r="K624" s="2"/>
      <c r="L624" s="2"/>
      <c r="M624" s="2"/>
      <c r="N624" s="2"/>
      <c r="O624" s="2"/>
      <c r="P624" s="3"/>
      <c r="Q624" s="3"/>
    </row>
    <row r="625" spans="11:17">
      <c r="K625" s="2"/>
      <c r="L625" s="2"/>
      <c r="M625" s="2"/>
      <c r="N625" s="2"/>
      <c r="O625" s="2"/>
      <c r="P625" s="3"/>
      <c r="Q625" s="3"/>
    </row>
    <row r="626" spans="11:17">
      <c r="K626" s="2"/>
      <c r="L626" s="2"/>
      <c r="M626" s="2"/>
      <c r="N626" s="2"/>
      <c r="O626" s="2"/>
      <c r="P626" s="3"/>
      <c r="Q626" s="3"/>
    </row>
    <row r="627" spans="11:17">
      <c r="K627" s="2"/>
      <c r="L627" s="2"/>
      <c r="M627" s="2"/>
      <c r="N627" s="2"/>
      <c r="O627" s="2"/>
      <c r="P627" s="3"/>
      <c r="Q627" s="3"/>
    </row>
    <row r="628" spans="11:17">
      <c r="K628" s="2"/>
      <c r="L628" s="2"/>
      <c r="M628" s="2"/>
      <c r="N628" s="2"/>
      <c r="O628" s="2"/>
      <c r="P628" s="3"/>
      <c r="Q628" s="3"/>
    </row>
    <row r="629" spans="11:17">
      <c r="K629" s="2"/>
      <c r="L629" s="2"/>
      <c r="M629" s="2"/>
      <c r="N629" s="2"/>
      <c r="O629" s="2"/>
      <c r="P629" s="3"/>
      <c r="Q629" s="3"/>
    </row>
    <row r="630" spans="11:17">
      <c r="K630" s="2"/>
      <c r="L630" s="2"/>
      <c r="M630" s="2"/>
      <c r="N630" s="2"/>
      <c r="O630" s="2"/>
      <c r="P630" s="3"/>
      <c r="Q630" s="3"/>
    </row>
    <row r="631" spans="11:17">
      <c r="K631" s="2"/>
      <c r="L631" s="2"/>
      <c r="M631" s="2"/>
      <c r="N631" s="2"/>
      <c r="O631" s="2"/>
      <c r="P631" s="3"/>
      <c r="Q631" s="3"/>
    </row>
    <row r="632" spans="11:17">
      <c r="K632" s="2"/>
      <c r="L632" s="2"/>
      <c r="M632" s="2"/>
      <c r="N632" s="2"/>
      <c r="O632" s="2"/>
      <c r="P632" s="3"/>
      <c r="Q632" s="3"/>
    </row>
    <row r="633" spans="11:17">
      <c r="K633" s="2"/>
      <c r="L633" s="2"/>
      <c r="M633" s="2"/>
      <c r="N633" s="2"/>
      <c r="O633" s="2"/>
      <c r="P633" s="3"/>
      <c r="Q633" s="3"/>
    </row>
    <row r="634" spans="11:17">
      <c r="K634" s="2"/>
      <c r="L634" s="2"/>
      <c r="M634" s="2"/>
      <c r="N634" s="2"/>
      <c r="O634" s="2"/>
      <c r="P634" s="3"/>
      <c r="Q634" s="3"/>
    </row>
    <row r="635" spans="11:17">
      <c r="K635" s="2"/>
      <c r="L635" s="2"/>
      <c r="M635" s="2"/>
      <c r="N635" s="2"/>
      <c r="O635" s="2"/>
      <c r="P635" s="3"/>
      <c r="Q635" s="3"/>
    </row>
    <row r="636" spans="11:17">
      <c r="K636" s="2"/>
      <c r="L636" s="2"/>
      <c r="M636" s="2"/>
      <c r="N636" s="2"/>
      <c r="O636" s="2"/>
      <c r="P636" s="3"/>
      <c r="Q636" s="3"/>
    </row>
    <row r="637" spans="11:17">
      <c r="K637" s="2"/>
      <c r="L637" s="2"/>
      <c r="M637" s="2"/>
      <c r="N637" s="2"/>
      <c r="O637" s="2"/>
      <c r="P637" s="3"/>
      <c r="Q637" s="3"/>
    </row>
    <row r="638" spans="11:17">
      <c r="K638" s="2"/>
      <c r="L638" s="2"/>
      <c r="M638" s="2"/>
      <c r="N638" s="2"/>
      <c r="O638" s="2"/>
      <c r="P638" s="3"/>
      <c r="Q638" s="3"/>
    </row>
    <row r="639" spans="11:17">
      <c r="K639" s="2"/>
      <c r="L639" s="2"/>
      <c r="M639" s="2"/>
      <c r="N639" s="2"/>
      <c r="O639" s="2"/>
      <c r="P639" s="3"/>
      <c r="Q639" s="3"/>
    </row>
    <row r="640" spans="11:17">
      <c r="K640" s="2"/>
      <c r="L640" s="2"/>
      <c r="M640" s="2"/>
      <c r="N640" s="2"/>
      <c r="O640" s="2"/>
      <c r="P640" s="3"/>
      <c r="Q640" s="3"/>
    </row>
    <row r="641" spans="11:17">
      <c r="K641" s="2"/>
      <c r="L641" s="2"/>
      <c r="M641" s="2"/>
      <c r="N641" s="2"/>
      <c r="O641" s="2"/>
      <c r="P641" s="3"/>
      <c r="Q641" s="3"/>
    </row>
    <row r="642" spans="11:17">
      <c r="K642" s="2"/>
      <c r="L642" s="2"/>
      <c r="M642" s="2"/>
      <c r="N642" s="2"/>
      <c r="O642" s="2"/>
      <c r="P642" s="3"/>
      <c r="Q642" s="3"/>
    </row>
    <row r="643" spans="11:17">
      <c r="K643" s="2"/>
      <c r="L643" s="2"/>
      <c r="M643" s="2"/>
      <c r="N643" s="2"/>
      <c r="O643" s="2"/>
      <c r="P643" s="3"/>
      <c r="Q643" s="3"/>
    </row>
    <row r="644" spans="11:17">
      <c r="K644" s="2"/>
      <c r="L644" s="2"/>
      <c r="M644" s="2"/>
      <c r="N644" s="2"/>
      <c r="O644" s="2"/>
      <c r="P644" s="3"/>
      <c r="Q644" s="3"/>
    </row>
    <row r="645" spans="11:17">
      <c r="K645" s="2"/>
      <c r="L645" s="2"/>
      <c r="M645" s="2"/>
      <c r="N645" s="2"/>
      <c r="O645" s="2"/>
      <c r="P645" s="3"/>
      <c r="Q645" s="3"/>
    </row>
    <row r="646" spans="11:17">
      <c r="K646" s="2"/>
      <c r="L646" s="2"/>
      <c r="M646" s="2"/>
      <c r="N646" s="2"/>
      <c r="O646" s="2"/>
      <c r="P646" s="3"/>
      <c r="Q646" s="3"/>
    </row>
    <row r="647" spans="11:17">
      <c r="K647" s="2"/>
      <c r="L647" s="2"/>
      <c r="M647" s="2"/>
      <c r="N647" s="2"/>
      <c r="O647" s="2"/>
      <c r="P647" s="3"/>
      <c r="Q647" s="3"/>
    </row>
    <row r="648" spans="11:17">
      <c r="K648" s="2"/>
      <c r="L648" s="2"/>
      <c r="M648" s="2"/>
      <c r="N648" s="2"/>
      <c r="O648" s="2"/>
      <c r="P648" s="3"/>
      <c r="Q648" s="3"/>
    </row>
    <row r="649" spans="11:17">
      <c r="K649" s="2"/>
      <c r="L649" s="2"/>
      <c r="M649" s="2"/>
      <c r="N649" s="2"/>
      <c r="O649" s="2"/>
      <c r="P649" s="3"/>
      <c r="Q649" s="3"/>
    </row>
    <row r="650" spans="11:17">
      <c r="K650" s="2"/>
      <c r="L650" s="2"/>
      <c r="M650" s="2"/>
      <c r="N650" s="2"/>
      <c r="O650" s="2"/>
      <c r="P650" s="3"/>
      <c r="Q650" s="3"/>
    </row>
    <row r="651" spans="11:17">
      <c r="K651" s="2"/>
      <c r="L651" s="2"/>
      <c r="M651" s="2"/>
      <c r="N651" s="2"/>
      <c r="O651" s="2"/>
      <c r="P651" s="3"/>
      <c r="Q651" s="3"/>
    </row>
    <row r="652" spans="11:17">
      <c r="K652" s="2"/>
      <c r="L652" s="2"/>
      <c r="M652" s="2"/>
      <c r="N652" s="2"/>
      <c r="O652" s="2"/>
      <c r="P652" s="3"/>
      <c r="Q652" s="3"/>
    </row>
    <row r="653" spans="11:17">
      <c r="K653" s="2"/>
      <c r="L653" s="2"/>
      <c r="M653" s="2"/>
      <c r="N653" s="2"/>
      <c r="O653" s="2"/>
      <c r="P653" s="3"/>
      <c r="Q653" s="3"/>
    </row>
    <row r="654" spans="11:17">
      <c r="K654" s="2"/>
      <c r="L654" s="2"/>
      <c r="M654" s="2"/>
      <c r="N654" s="2"/>
      <c r="O654" s="2"/>
      <c r="P654" s="3"/>
      <c r="Q654" s="3"/>
    </row>
    <row r="655" spans="11:17">
      <c r="K655" s="2"/>
      <c r="L655" s="2"/>
      <c r="M655" s="2"/>
      <c r="N655" s="2"/>
      <c r="O655" s="2"/>
      <c r="P655" s="3"/>
      <c r="Q655" s="3"/>
    </row>
    <row r="656" spans="11:17">
      <c r="K656" s="2"/>
      <c r="L656" s="2"/>
      <c r="M656" s="2"/>
      <c r="N656" s="2"/>
      <c r="O656" s="2"/>
      <c r="P656" s="3"/>
      <c r="Q656" s="3"/>
    </row>
    <row r="657" spans="11:17">
      <c r="K657" s="2"/>
      <c r="L657" s="2"/>
      <c r="M657" s="2"/>
      <c r="N657" s="2"/>
      <c r="O657" s="2"/>
      <c r="P657" s="3"/>
      <c r="Q657" s="3"/>
    </row>
    <row r="658" spans="11:17">
      <c r="K658" s="2"/>
      <c r="L658" s="2"/>
      <c r="M658" s="2"/>
      <c r="N658" s="2"/>
      <c r="O658" s="2"/>
      <c r="P658" s="3"/>
      <c r="Q658" s="3"/>
    </row>
    <row r="659" spans="11:17">
      <c r="K659" s="2"/>
      <c r="L659" s="2"/>
      <c r="M659" s="2"/>
      <c r="N659" s="2"/>
      <c r="O659" s="2"/>
      <c r="P659" s="3"/>
      <c r="Q659" s="3"/>
    </row>
    <row r="660" spans="11:17">
      <c r="K660" s="2"/>
      <c r="L660" s="2"/>
      <c r="M660" s="2"/>
      <c r="N660" s="2"/>
      <c r="O660" s="2"/>
      <c r="P660" s="3"/>
      <c r="Q660" s="3"/>
    </row>
    <row r="661" spans="11:17">
      <c r="K661" s="2"/>
      <c r="L661" s="2"/>
      <c r="M661" s="2"/>
      <c r="N661" s="2"/>
      <c r="O661" s="2"/>
      <c r="P661" s="3"/>
      <c r="Q661" s="3"/>
    </row>
    <row r="662" spans="11:17">
      <c r="K662" s="2"/>
      <c r="L662" s="2"/>
      <c r="M662" s="2"/>
      <c r="N662" s="2"/>
      <c r="O662" s="2"/>
      <c r="P662" s="3"/>
      <c r="Q662" s="3"/>
    </row>
    <row r="663" spans="11:17">
      <c r="K663" s="2"/>
      <c r="L663" s="2"/>
      <c r="M663" s="2"/>
      <c r="N663" s="2"/>
      <c r="O663" s="2"/>
      <c r="P663" s="3"/>
      <c r="Q663" s="3"/>
    </row>
    <row r="664" spans="11:17">
      <c r="K664" s="2"/>
      <c r="L664" s="2"/>
      <c r="M664" s="2"/>
      <c r="N664" s="2"/>
      <c r="O664" s="2"/>
      <c r="P664" s="3"/>
      <c r="Q664" s="3"/>
    </row>
    <row r="665" spans="11:17">
      <c r="K665" s="2"/>
      <c r="L665" s="2"/>
      <c r="M665" s="2"/>
      <c r="N665" s="2"/>
      <c r="O665" s="2"/>
      <c r="P665" s="3"/>
      <c r="Q665" s="3"/>
    </row>
    <row r="666" spans="11:17">
      <c r="K666" s="2"/>
      <c r="L666" s="2"/>
      <c r="M666" s="2"/>
      <c r="N666" s="2"/>
      <c r="O666" s="2"/>
      <c r="P666" s="3"/>
      <c r="Q666" s="3"/>
    </row>
    <row r="667" spans="11:17">
      <c r="K667" s="2"/>
      <c r="L667" s="2"/>
      <c r="M667" s="2"/>
      <c r="N667" s="2"/>
      <c r="O667" s="2"/>
      <c r="P667" s="3"/>
      <c r="Q667" s="3"/>
    </row>
    <row r="668" spans="11:17">
      <c r="K668" s="2"/>
      <c r="L668" s="2"/>
      <c r="M668" s="2"/>
      <c r="N668" s="2"/>
      <c r="O668" s="2"/>
      <c r="P668" s="3"/>
      <c r="Q668" s="3"/>
    </row>
    <row r="669" spans="11:17">
      <c r="K669" s="2"/>
      <c r="L669" s="2"/>
      <c r="M669" s="2"/>
      <c r="N669" s="2"/>
      <c r="O669" s="2"/>
      <c r="P669" s="3"/>
      <c r="Q669" s="3"/>
    </row>
    <row r="670" spans="11:17">
      <c r="K670" s="2"/>
      <c r="L670" s="2"/>
      <c r="M670" s="2"/>
      <c r="N670" s="2"/>
      <c r="O670" s="2"/>
      <c r="P670" s="3"/>
      <c r="Q670" s="3"/>
    </row>
    <row r="671" spans="11:17">
      <c r="K671" s="2"/>
      <c r="L671" s="2"/>
      <c r="M671" s="2"/>
      <c r="N671" s="2"/>
      <c r="O671" s="2"/>
      <c r="P671" s="3"/>
      <c r="Q671" s="3"/>
    </row>
    <row r="672" spans="11:17">
      <c r="K672" s="2"/>
      <c r="L672" s="2"/>
      <c r="M672" s="2"/>
      <c r="N672" s="2"/>
      <c r="O672" s="2"/>
      <c r="P672" s="3"/>
      <c r="Q672" s="3"/>
    </row>
    <row r="673" spans="11:17">
      <c r="K673" s="2"/>
      <c r="L673" s="2"/>
      <c r="M673" s="2"/>
      <c r="N673" s="2"/>
      <c r="O673" s="2"/>
      <c r="P673" s="3"/>
      <c r="Q673" s="3"/>
    </row>
    <row r="674" spans="11:17">
      <c r="K674" s="2"/>
      <c r="L674" s="2"/>
      <c r="M674" s="2"/>
      <c r="N674" s="2"/>
      <c r="O674" s="2"/>
      <c r="P674" s="3"/>
      <c r="Q674" s="3"/>
    </row>
    <row r="675" spans="11:17">
      <c r="K675" s="2"/>
      <c r="L675" s="2"/>
      <c r="M675" s="2"/>
      <c r="N675" s="2"/>
      <c r="O675" s="2"/>
      <c r="P675" s="3"/>
      <c r="Q675" s="3"/>
    </row>
    <row r="676" spans="11:17">
      <c r="K676" s="2"/>
      <c r="L676" s="2"/>
      <c r="M676" s="2"/>
      <c r="N676" s="2"/>
      <c r="O676" s="2"/>
      <c r="P676" s="3"/>
      <c r="Q676" s="3"/>
    </row>
    <row r="677" spans="11:17">
      <c r="K677" s="2"/>
      <c r="L677" s="2"/>
      <c r="M677" s="2"/>
      <c r="N677" s="2"/>
      <c r="O677" s="2"/>
      <c r="P677" s="3"/>
      <c r="Q677" s="3"/>
    </row>
    <row r="678" spans="11:17">
      <c r="K678" s="2"/>
      <c r="L678" s="2"/>
      <c r="M678" s="2"/>
      <c r="N678" s="2"/>
      <c r="O678" s="2"/>
      <c r="P678" s="3"/>
      <c r="Q678" s="3"/>
    </row>
    <row r="679" spans="11:17">
      <c r="K679" s="2"/>
      <c r="L679" s="2"/>
      <c r="M679" s="2"/>
      <c r="N679" s="2"/>
      <c r="O679" s="2"/>
      <c r="P679" s="3"/>
      <c r="Q679" s="3"/>
    </row>
    <row r="680" spans="11:17">
      <c r="K680" s="2"/>
      <c r="L680" s="2"/>
      <c r="M680" s="2"/>
      <c r="N680" s="2"/>
      <c r="O680" s="2"/>
      <c r="P680" s="3"/>
      <c r="Q680" s="3"/>
    </row>
    <row r="681" spans="11:17">
      <c r="K681" s="2"/>
      <c r="L681" s="2"/>
      <c r="M681" s="2"/>
      <c r="N681" s="2"/>
      <c r="O681" s="2"/>
      <c r="P681" s="3"/>
      <c r="Q681" s="3"/>
    </row>
    <row r="682" spans="11:17">
      <c r="K682" s="2"/>
      <c r="L682" s="2"/>
      <c r="M682" s="2"/>
      <c r="N682" s="2"/>
      <c r="O682" s="2"/>
      <c r="P682" s="3"/>
      <c r="Q682" s="3"/>
    </row>
    <row r="683" spans="11:17">
      <c r="K683" s="2"/>
      <c r="L683" s="2"/>
      <c r="M683" s="2"/>
      <c r="N683" s="2"/>
      <c r="O683" s="2"/>
      <c r="P683" s="3"/>
      <c r="Q683" s="3"/>
    </row>
    <row r="684" spans="11:17">
      <c r="K684" s="2"/>
      <c r="L684" s="2"/>
      <c r="M684" s="2"/>
      <c r="N684" s="2"/>
      <c r="O684" s="2"/>
      <c r="P684" s="3"/>
      <c r="Q684" s="3"/>
    </row>
    <row r="685" spans="11:17">
      <c r="K685" s="2"/>
      <c r="L685" s="2"/>
      <c r="M685" s="2"/>
      <c r="N685" s="2"/>
      <c r="O685" s="2"/>
      <c r="P685" s="3"/>
      <c r="Q685" s="3"/>
    </row>
    <row r="686" spans="11:17">
      <c r="K686" s="2"/>
      <c r="L686" s="2"/>
      <c r="M686" s="2"/>
      <c r="N686" s="2"/>
      <c r="O686" s="2"/>
      <c r="P686" s="3"/>
      <c r="Q686" s="3"/>
    </row>
    <row r="687" spans="11:17">
      <c r="K687" s="2"/>
      <c r="L687" s="2"/>
      <c r="M687" s="2"/>
      <c r="N687" s="2"/>
      <c r="O687" s="2"/>
      <c r="P687" s="3"/>
      <c r="Q687" s="3"/>
    </row>
    <row r="688" spans="11:17">
      <c r="K688" s="2"/>
      <c r="L688" s="2"/>
      <c r="M688" s="2"/>
      <c r="N688" s="2"/>
      <c r="O688" s="2"/>
      <c r="P688" s="3"/>
      <c r="Q688" s="3"/>
    </row>
    <row r="689" spans="11:17">
      <c r="K689" s="2"/>
      <c r="L689" s="2"/>
      <c r="M689" s="2"/>
      <c r="N689" s="2"/>
      <c r="O689" s="2"/>
      <c r="P689" s="3"/>
      <c r="Q689" s="3"/>
    </row>
    <row r="690" spans="11:17">
      <c r="K690" s="2"/>
      <c r="L690" s="2"/>
      <c r="M690" s="2"/>
      <c r="N690" s="2"/>
      <c r="O690" s="2"/>
      <c r="P690" s="3"/>
      <c r="Q690" s="3"/>
    </row>
    <row r="691" spans="11:17">
      <c r="K691" s="2"/>
      <c r="L691" s="2"/>
      <c r="M691" s="2"/>
      <c r="N691" s="2"/>
      <c r="O691" s="2"/>
      <c r="P691" s="3"/>
      <c r="Q691" s="3"/>
    </row>
    <row r="692" spans="11:17">
      <c r="K692" s="2"/>
      <c r="L692" s="2"/>
      <c r="M692" s="2"/>
      <c r="N692" s="2"/>
      <c r="O692" s="2"/>
      <c r="P692" s="3"/>
      <c r="Q692" s="3"/>
    </row>
    <row r="693" spans="11:17">
      <c r="K693" s="2"/>
      <c r="L693" s="2"/>
      <c r="M693" s="2"/>
      <c r="N693" s="2"/>
      <c r="O693" s="2"/>
      <c r="P693" s="3"/>
      <c r="Q693" s="3"/>
    </row>
    <row r="694" spans="11:17">
      <c r="K694" s="2"/>
      <c r="L694" s="2"/>
      <c r="M694" s="2"/>
      <c r="N694" s="2"/>
      <c r="O694" s="2"/>
      <c r="P694" s="3"/>
      <c r="Q694" s="3"/>
    </row>
    <row r="695" spans="11:17">
      <c r="K695" s="2"/>
      <c r="L695" s="2"/>
      <c r="M695" s="2"/>
      <c r="N695" s="2"/>
      <c r="O695" s="2"/>
      <c r="P695" s="3"/>
      <c r="Q695" s="3"/>
    </row>
    <row r="696" spans="11:17">
      <c r="K696" s="2"/>
      <c r="L696" s="2"/>
      <c r="M696" s="2"/>
      <c r="N696" s="2"/>
      <c r="O696" s="2"/>
      <c r="P696" s="3"/>
      <c r="Q696" s="3"/>
    </row>
    <row r="697" spans="11:17">
      <c r="K697" s="2"/>
      <c r="L697" s="2"/>
      <c r="M697" s="2"/>
      <c r="N697" s="2"/>
      <c r="O697" s="2"/>
      <c r="P697" s="3"/>
      <c r="Q697" s="3"/>
    </row>
    <row r="698" spans="11:17">
      <c r="K698" s="2"/>
      <c r="L698" s="2"/>
      <c r="M698" s="2"/>
      <c r="N698" s="2"/>
      <c r="O698" s="2"/>
      <c r="P698" s="3"/>
      <c r="Q698" s="3"/>
    </row>
    <row r="699" spans="11:17">
      <c r="K699" s="2"/>
      <c r="L699" s="2"/>
      <c r="M699" s="2"/>
      <c r="N699" s="2"/>
      <c r="O699" s="2"/>
      <c r="P699" s="3"/>
      <c r="Q699" s="3"/>
    </row>
    <row r="700" spans="11:17">
      <c r="K700" s="2"/>
      <c r="L700" s="2"/>
      <c r="M700" s="2"/>
      <c r="N700" s="2"/>
      <c r="O700" s="2"/>
      <c r="P700" s="3"/>
      <c r="Q700" s="3"/>
    </row>
    <row r="701" spans="11:17">
      <c r="K701" s="2"/>
      <c r="L701" s="2"/>
      <c r="M701" s="2"/>
      <c r="N701" s="2"/>
      <c r="O701" s="2"/>
      <c r="P701" s="3"/>
      <c r="Q701" s="3"/>
    </row>
    <row r="702" spans="11:17">
      <c r="K702" s="2"/>
      <c r="L702" s="2"/>
      <c r="M702" s="2"/>
      <c r="N702" s="2"/>
      <c r="O702" s="2"/>
      <c r="P702" s="3"/>
      <c r="Q702" s="3"/>
    </row>
    <row r="703" spans="11:17">
      <c r="K703" s="2"/>
      <c r="L703" s="2"/>
      <c r="M703" s="2"/>
      <c r="N703" s="2"/>
      <c r="O703" s="2"/>
      <c r="P703" s="3"/>
      <c r="Q703" s="3"/>
    </row>
    <row r="704" spans="11:17">
      <c r="K704" s="2"/>
      <c r="L704" s="2"/>
      <c r="M704" s="2"/>
      <c r="N704" s="2"/>
      <c r="O704" s="2"/>
      <c r="P704" s="3"/>
      <c r="Q704" s="3"/>
    </row>
    <row r="705" spans="11:17">
      <c r="K705" s="2"/>
      <c r="L705" s="2"/>
      <c r="M705" s="2"/>
      <c r="N705" s="2"/>
      <c r="O705" s="2"/>
      <c r="P705" s="3"/>
      <c r="Q705" s="3"/>
    </row>
    <row r="706" spans="11:17">
      <c r="K706" s="2"/>
      <c r="L706" s="2"/>
      <c r="M706" s="2"/>
      <c r="N706" s="2"/>
      <c r="O706" s="2"/>
      <c r="P706" s="3"/>
      <c r="Q706" s="3"/>
    </row>
    <row r="707" spans="11:17">
      <c r="K707" s="2"/>
      <c r="L707" s="2"/>
      <c r="M707" s="2"/>
      <c r="N707" s="2"/>
      <c r="O707" s="2"/>
      <c r="P707" s="3"/>
      <c r="Q707" s="3"/>
    </row>
    <row r="708" spans="11:17">
      <c r="K708" s="2"/>
      <c r="L708" s="2"/>
      <c r="M708" s="2"/>
      <c r="N708" s="2"/>
      <c r="O708" s="2"/>
      <c r="P708" s="3"/>
      <c r="Q708" s="3"/>
    </row>
    <row r="709" spans="11:17">
      <c r="K709" s="2"/>
      <c r="L709" s="2"/>
      <c r="M709" s="2"/>
      <c r="N709" s="2"/>
      <c r="O709" s="2"/>
      <c r="P709" s="3"/>
      <c r="Q709" s="3"/>
    </row>
    <row r="710" spans="11:17">
      <c r="K710" s="2"/>
      <c r="L710" s="2"/>
      <c r="M710" s="2"/>
      <c r="N710" s="2"/>
      <c r="O710" s="2"/>
      <c r="P710" s="3"/>
      <c r="Q710" s="3"/>
    </row>
    <row r="711" spans="11:17">
      <c r="K711" s="2"/>
      <c r="L711" s="2"/>
      <c r="M711" s="2"/>
      <c r="N711" s="2"/>
      <c r="O711" s="2"/>
      <c r="P711" s="3"/>
      <c r="Q711" s="3"/>
    </row>
    <row r="712" spans="11:17">
      <c r="K712" s="2"/>
      <c r="L712" s="2"/>
      <c r="M712" s="2"/>
      <c r="N712" s="2"/>
      <c r="O712" s="2"/>
      <c r="P712" s="3"/>
      <c r="Q712" s="3"/>
    </row>
    <row r="713" spans="11:17">
      <c r="K713" s="2"/>
      <c r="L713" s="2"/>
      <c r="M713" s="2"/>
      <c r="N713" s="2"/>
      <c r="O713" s="2"/>
      <c r="P713" s="3"/>
      <c r="Q713" s="3"/>
    </row>
    <row r="714" spans="11:17">
      <c r="K714" s="2"/>
      <c r="L714" s="2"/>
      <c r="M714" s="2"/>
      <c r="N714" s="2"/>
      <c r="O714" s="2"/>
      <c r="P714" s="3"/>
      <c r="Q714" s="3"/>
    </row>
    <row r="715" spans="11:17">
      <c r="K715" s="2"/>
      <c r="L715" s="2"/>
      <c r="M715" s="2"/>
      <c r="N715" s="2"/>
      <c r="O715" s="2"/>
      <c r="P715" s="3"/>
      <c r="Q715" s="3"/>
    </row>
    <row r="716" spans="11:17">
      <c r="K716" s="2"/>
      <c r="L716" s="2"/>
      <c r="M716" s="2"/>
      <c r="N716" s="2"/>
      <c r="O716" s="2"/>
      <c r="P716" s="3"/>
      <c r="Q716" s="3"/>
    </row>
    <row r="717" spans="11:17">
      <c r="K717" s="2"/>
      <c r="L717" s="2"/>
      <c r="M717" s="2"/>
      <c r="N717" s="2"/>
      <c r="O717" s="2"/>
      <c r="P717" s="3"/>
      <c r="Q717" s="3"/>
    </row>
    <row r="718" spans="11:17">
      <c r="K718" s="2"/>
      <c r="L718" s="2"/>
      <c r="M718" s="2"/>
      <c r="N718" s="2"/>
      <c r="O718" s="2"/>
      <c r="P718" s="3"/>
      <c r="Q718" s="3"/>
    </row>
    <row r="719" spans="11:17">
      <c r="K719" s="2"/>
      <c r="L719" s="2"/>
      <c r="M719" s="2"/>
      <c r="N719" s="2"/>
      <c r="O719" s="2"/>
      <c r="P719" s="3"/>
      <c r="Q719" s="3"/>
    </row>
    <row r="720" spans="11:17">
      <c r="K720" s="2"/>
      <c r="L720" s="2"/>
      <c r="M720" s="2"/>
      <c r="N720" s="2"/>
      <c r="O720" s="2"/>
      <c r="P720" s="3"/>
      <c r="Q720" s="3"/>
    </row>
    <row r="721" spans="11:17">
      <c r="K721" s="2"/>
      <c r="L721" s="2"/>
      <c r="M721" s="2"/>
      <c r="N721" s="2"/>
      <c r="O721" s="2"/>
      <c r="P721" s="3"/>
      <c r="Q721" s="3"/>
    </row>
    <row r="722" spans="11:17">
      <c r="K722" s="2"/>
      <c r="L722" s="2"/>
      <c r="M722" s="2"/>
      <c r="N722" s="2"/>
      <c r="O722" s="2"/>
      <c r="P722" s="3"/>
      <c r="Q722" s="3"/>
    </row>
    <row r="723" spans="11:17">
      <c r="K723" s="2"/>
      <c r="L723" s="2"/>
      <c r="M723" s="2"/>
      <c r="N723" s="2"/>
      <c r="O723" s="2"/>
      <c r="P723" s="3"/>
      <c r="Q723" s="3"/>
    </row>
    <row r="724" spans="11:17">
      <c r="K724" s="2"/>
      <c r="L724" s="2"/>
      <c r="M724" s="2"/>
      <c r="N724" s="2"/>
      <c r="O724" s="2"/>
      <c r="P724" s="3"/>
      <c r="Q724" s="3"/>
    </row>
    <row r="725" spans="11:17">
      <c r="K725" s="2"/>
      <c r="L725" s="2"/>
      <c r="M725" s="2"/>
      <c r="N725" s="2"/>
      <c r="O725" s="2"/>
      <c r="P725" s="3"/>
      <c r="Q725" s="3"/>
    </row>
    <row r="726" spans="11:17">
      <c r="K726" s="2"/>
      <c r="L726" s="2"/>
      <c r="M726" s="2"/>
      <c r="N726" s="2"/>
      <c r="O726" s="2"/>
      <c r="P726" s="3"/>
      <c r="Q726" s="3"/>
    </row>
    <row r="727" spans="11:17">
      <c r="K727" s="2"/>
      <c r="L727" s="2"/>
      <c r="M727" s="2"/>
      <c r="N727" s="2"/>
      <c r="O727" s="2"/>
      <c r="P727" s="3"/>
      <c r="Q727" s="3"/>
    </row>
    <row r="728" spans="11:17">
      <c r="K728" s="2"/>
      <c r="L728" s="2"/>
      <c r="M728" s="2"/>
      <c r="N728" s="2"/>
      <c r="O728" s="2"/>
      <c r="P728" s="3"/>
      <c r="Q728" s="3"/>
    </row>
    <row r="729" spans="11:17">
      <c r="K729" s="2"/>
      <c r="L729" s="2"/>
      <c r="M729" s="2"/>
      <c r="N729" s="2"/>
      <c r="O729" s="2"/>
      <c r="P729" s="3"/>
      <c r="Q729" s="3"/>
    </row>
    <row r="730" spans="11:17">
      <c r="K730" s="2"/>
      <c r="L730" s="2"/>
      <c r="M730" s="2"/>
      <c r="N730" s="2"/>
      <c r="O730" s="2"/>
      <c r="P730" s="3"/>
      <c r="Q730" s="3"/>
    </row>
    <row r="731" spans="11:17">
      <c r="K731" s="2"/>
      <c r="L731" s="2"/>
      <c r="M731" s="2"/>
      <c r="N731" s="2"/>
      <c r="O731" s="2"/>
      <c r="P731" s="3"/>
      <c r="Q731" s="3"/>
    </row>
    <row r="732" spans="11:17">
      <c r="K732" s="2"/>
      <c r="L732" s="2"/>
      <c r="M732" s="2"/>
      <c r="N732" s="2"/>
      <c r="O732" s="2"/>
      <c r="P732" s="3"/>
      <c r="Q732" s="3"/>
    </row>
    <row r="733" spans="11:17">
      <c r="K733" s="2"/>
      <c r="L733" s="2"/>
      <c r="M733" s="2"/>
      <c r="N733" s="2"/>
      <c r="O733" s="2"/>
      <c r="P733" s="3"/>
      <c r="Q733" s="3"/>
    </row>
    <row r="734" spans="11:17">
      <c r="K734" s="2"/>
      <c r="L734" s="2"/>
      <c r="M734" s="2"/>
      <c r="N734" s="2"/>
      <c r="O734" s="2"/>
      <c r="P734" s="3"/>
      <c r="Q734" s="3"/>
    </row>
    <row r="735" spans="11:17">
      <c r="K735" s="2"/>
      <c r="L735" s="2"/>
      <c r="M735" s="2"/>
      <c r="N735" s="2"/>
      <c r="O735" s="2"/>
      <c r="P735" s="3"/>
      <c r="Q735" s="3"/>
    </row>
    <row r="736" spans="11:17">
      <c r="K736" s="2"/>
      <c r="L736" s="2"/>
      <c r="M736" s="2"/>
      <c r="N736" s="2"/>
      <c r="O736" s="2"/>
      <c r="P736" s="3"/>
      <c r="Q736" s="3"/>
    </row>
    <row r="737" spans="11:17">
      <c r="K737" s="2"/>
      <c r="L737" s="2"/>
      <c r="M737" s="2"/>
      <c r="N737" s="2"/>
      <c r="O737" s="2"/>
      <c r="P737" s="3"/>
      <c r="Q737" s="3"/>
    </row>
    <row r="738" spans="11:17">
      <c r="K738" s="2"/>
      <c r="L738" s="2"/>
      <c r="M738" s="2"/>
      <c r="N738" s="2"/>
      <c r="O738" s="2"/>
      <c r="P738" s="3"/>
      <c r="Q738" s="3"/>
    </row>
    <row r="739" spans="11:17">
      <c r="K739" s="2"/>
      <c r="L739" s="2"/>
      <c r="M739" s="2"/>
      <c r="N739" s="2"/>
      <c r="O739" s="2"/>
      <c r="P739" s="3"/>
      <c r="Q739" s="3"/>
    </row>
    <row r="740" spans="11:17">
      <c r="K740" s="2"/>
      <c r="L740" s="2"/>
      <c r="M740" s="2"/>
      <c r="N740" s="2"/>
      <c r="O740" s="2"/>
      <c r="P740" s="3"/>
      <c r="Q740" s="3"/>
    </row>
    <row r="741" spans="11:17">
      <c r="K741" s="2"/>
      <c r="L741" s="2"/>
      <c r="M741" s="2"/>
      <c r="N741" s="2"/>
      <c r="O741" s="2"/>
      <c r="P741" s="3"/>
      <c r="Q741" s="3"/>
    </row>
    <row r="742" spans="11:17">
      <c r="K742" s="2"/>
      <c r="L742" s="2"/>
      <c r="M742" s="2"/>
      <c r="N742" s="2"/>
      <c r="O742" s="2"/>
      <c r="P742" s="3"/>
      <c r="Q742" s="3"/>
    </row>
    <row r="743" spans="11:17">
      <c r="K743" s="2"/>
      <c r="L743" s="2"/>
      <c r="M743" s="2"/>
      <c r="N743" s="2"/>
      <c r="O743" s="2"/>
      <c r="P743" s="3"/>
      <c r="Q743" s="3"/>
    </row>
    <row r="744" spans="11:17">
      <c r="K744" s="2"/>
      <c r="L744" s="2"/>
      <c r="M744" s="2"/>
      <c r="N744" s="2"/>
      <c r="O744" s="2"/>
      <c r="P744" s="3"/>
      <c r="Q744" s="3"/>
    </row>
    <row r="745" spans="11:17">
      <c r="K745" s="2"/>
      <c r="L745" s="2"/>
      <c r="M745" s="2"/>
      <c r="N745" s="2"/>
      <c r="O745" s="2"/>
      <c r="P745" s="3"/>
      <c r="Q745" s="3"/>
    </row>
    <row r="746" spans="11:17">
      <c r="K746" s="2"/>
      <c r="L746" s="2"/>
      <c r="M746" s="2"/>
      <c r="N746" s="2"/>
      <c r="O746" s="2"/>
      <c r="P746" s="3"/>
      <c r="Q746" s="3"/>
    </row>
    <row r="747" spans="11:17">
      <c r="K747" s="2"/>
      <c r="L747" s="2"/>
      <c r="M747" s="2"/>
      <c r="N747" s="2"/>
      <c r="O747" s="2"/>
      <c r="P747" s="3"/>
      <c r="Q747" s="3"/>
    </row>
    <row r="748" spans="11:17">
      <c r="K748" s="2"/>
      <c r="L748" s="2"/>
      <c r="M748" s="2"/>
      <c r="N748" s="2"/>
      <c r="O748" s="2"/>
      <c r="P748" s="3"/>
      <c r="Q748" s="3"/>
    </row>
    <row r="749" spans="11:17">
      <c r="K749" s="2"/>
      <c r="L749" s="2"/>
      <c r="M749" s="2"/>
      <c r="N749" s="2"/>
      <c r="O749" s="2"/>
      <c r="P749" s="3"/>
      <c r="Q749" s="3"/>
    </row>
    <row r="750" spans="11:17">
      <c r="K750" s="2"/>
      <c r="L750" s="2"/>
      <c r="M750" s="2"/>
      <c r="N750" s="2"/>
      <c r="O750" s="2"/>
      <c r="P750" s="3"/>
      <c r="Q750" s="3"/>
    </row>
    <row r="751" spans="11:17">
      <c r="K751" s="2"/>
      <c r="L751" s="2"/>
      <c r="M751" s="2"/>
      <c r="N751" s="2"/>
      <c r="O751" s="2"/>
      <c r="P751" s="3"/>
      <c r="Q751" s="3"/>
    </row>
    <row r="752" spans="11:17">
      <c r="K752" s="2"/>
      <c r="L752" s="2"/>
      <c r="M752" s="2"/>
      <c r="N752" s="2"/>
      <c r="O752" s="2"/>
      <c r="P752" s="3"/>
      <c r="Q752" s="3"/>
    </row>
    <row r="753" spans="11:17">
      <c r="K753" s="2"/>
      <c r="L753" s="2"/>
      <c r="M753" s="2"/>
      <c r="N753" s="2"/>
      <c r="O753" s="2"/>
      <c r="P753" s="3"/>
      <c r="Q753" s="3"/>
    </row>
    <row r="754" spans="11:17">
      <c r="K754" s="2"/>
      <c r="L754" s="2"/>
      <c r="M754" s="2"/>
      <c r="N754" s="2"/>
      <c r="O754" s="2"/>
      <c r="P754" s="3"/>
      <c r="Q754" s="3"/>
    </row>
    <row r="755" spans="11:17">
      <c r="K755" s="2"/>
      <c r="L755" s="2"/>
      <c r="M755" s="2"/>
      <c r="N755" s="2"/>
      <c r="O755" s="2"/>
      <c r="P755" s="3"/>
      <c r="Q755" s="3"/>
    </row>
    <row r="756" spans="11:17">
      <c r="K756" s="2"/>
      <c r="L756" s="2"/>
      <c r="M756" s="2"/>
      <c r="N756" s="2"/>
      <c r="O756" s="2"/>
      <c r="P756" s="3"/>
      <c r="Q756" s="3"/>
    </row>
    <row r="757" spans="11:17">
      <c r="K757" s="2"/>
      <c r="L757" s="2"/>
      <c r="M757" s="2"/>
      <c r="N757" s="2"/>
      <c r="O757" s="2"/>
      <c r="P757" s="3"/>
      <c r="Q757" s="3"/>
    </row>
    <row r="758" spans="11:17">
      <c r="K758" s="2"/>
      <c r="L758" s="2"/>
      <c r="M758" s="2"/>
      <c r="N758" s="2"/>
      <c r="O758" s="2"/>
      <c r="P758" s="3"/>
      <c r="Q758" s="3"/>
    </row>
    <row r="759" spans="11:17">
      <c r="K759" s="2"/>
      <c r="L759" s="2"/>
      <c r="M759" s="2"/>
      <c r="N759" s="2"/>
      <c r="O759" s="2"/>
      <c r="P759" s="3"/>
      <c r="Q759" s="3"/>
    </row>
    <row r="760" spans="11:17">
      <c r="K760" s="2"/>
      <c r="L760" s="2"/>
      <c r="M760" s="2"/>
      <c r="N760" s="2"/>
      <c r="O760" s="2"/>
      <c r="P760" s="3"/>
      <c r="Q760" s="3"/>
    </row>
    <row r="761" spans="11:17">
      <c r="K761" s="2"/>
      <c r="L761" s="2"/>
      <c r="M761" s="2"/>
      <c r="N761" s="2"/>
      <c r="O761" s="2"/>
      <c r="P761" s="3"/>
      <c r="Q761" s="3"/>
    </row>
    <row r="762" spans="11:17">
      <c r="K762" s="2"/>
      <c r="L762" s="2"/>
      <c r="M762" s="2"/>
      <c r="N762" s="2"/>
      <c r="O762" s="2"/>
      <c r="P762" s="3"/>
      <c r="Q762" s="3"/>
    </row>
    <row r="763" spans="11:17">
      <c r="K763" s="2"/>
      <c r="L763" s="2"/>
      <c r="M763" s="2"/>
      <c r="N763" s="2"/>
      <c r="O763" s="2"/>
      <c r="P763" s="3"/>
      <c r="Q763" s="3"/>
    </row>
    <row r="764" spans="11:17">
      <c r="K764" s="2"/>
      <c r="L764" s="2"/>
      <c r="M764" s="2"/>
      <c r="N764" s="2"/>
      <c r="O764" s="2"/>
      <c r="P764" s="3"/>
      <c r="Q764" s="3"/>
    </row>
    <row r="765" spans="11:17">
      <c r="K765" s="2"/>
      <c r="L765" s="2"/>
      <c r="M765" s="2"/>
      <c r="N765" s="2"/>
      <c r="O765" s="2"/>
      <c r="P765" s="3"/>
      <c r="Q765" s="3"/>
    </row>
    <row r="766" spans="11:17">
      <c r="K766" s="2"/>
      <c r="L766" s="2"/>
      <c r="M766" s="2"/>
      <c r="N766" s="2"/>
      <c r="O766" s="2"/>
      <c r="P766" s="3"/>
      <c r="Q766" s="3"/>
    </row>
    <row r="767" spans="11:17">
      <c r="K767" s="2"/>
      <c r="L767" s="2"/>
      <c r="M767" s="2"/>
      <c r="N767" s="2"/>
      <c r="O767" s="2"/>
      <c r="P767" s="3"/>
      <c r="Q767" s="3"/>
    </row>
    <row r="768" spans="11:17">
      <c r="K768" s="2"/>
      <c r="L768" s="2"/>
      <c r="M768" s="2"/>
      <c r="N768" s="2"/>
      <c r="O768" s="2"/>
      <c r="P768" s="3"/>
      <c r="Q768" s="3"/>
    </row>
    <row r="769" spans="11:17">
      <c r="K769" s="2"/>
      <c r="L769" s="2"/>
      <c r="M769" s="2"/>
      <c r="N769" s="2"/>
      <c r="O769" s="2"/>
      <c r="P769" s="3"/>
      <c r="Q769" s="3"/>
    </row>
    <row r="770" spans="11:17">
      <c r="K770" s="2"/>
      <c r="L770" s="2"/>
      <c r="M770" s="2"/>
      <c r="N770" s="2"/>
      <c r="O770" s="2"/>
      <c r="P770" s="3"/>
      <c r="Q770" s="3"/>
    </row>
    <row r="771" spans="11:17">
      <c r="K771" s="2"/>
      <c r="L771" s="2"/>
      <c r="M771" s="2"/>
      <c r="N771" s="2"/>
      <c r="O771" s="2"/>
      <c r="P771" s="3"/>
      <c r="Q771" s="3"/>
    </row>
    <row r="772" spans="11:17">
      <c r="K772" s="2"/>
      <c r="L772" s="2"/>
      <c r="M772" s="2"/>
      <c r="N772" s="2"/>
      <c r="O772" s="2"/>
      <c r="P772" s="3"/>
      <c r="Q772" s="3"/>
    </row>
    <row r="773" spans="11:17">
      <c r="K773" s="2"/>
      <c r="L773" s="2"/>
      <c r="M773" s="2"/>
      <c r="N773" s="2"/>
      <c r="O773" s="2"/>
      <c r="P773" s="3"/>
      <c r="Q773" s="3"/>
    </row>
    <row r="774" spans="11:17">
      <c r="K774" s="2"/>
      <c r="L774" s="2"/>
      <c r="M774" s="2"/>
      <c r="N774" s="2"/>
      <c r="O774" s="2"/>
      <c r="P774" s="3"/>
      <c r="Q774" s="3"/>
    </row>
    <row r="775" spans="11:17">
      <c r="K775" s="2"/>
      <c r="L775" s="2"/>
      <c r="M775" s="2"/>
      <c r="N775" s="2"/>
      <c r="O775" s="2"/>
      <c r="P775" s="3"/>
      <c r="Q775" s="3"/>
    </row>
    <row r="776" spans="11:17">
      <c r="K776" s="2"/>
      <c r="L776" s="2"/>
      <c r="M776" s="2"/>
      <c r="N776" s="2"/>
      <c r="O776" s="2"/>
      <c r="P776" s="3"/>
      <c r="Q776" s="3"/>
    </row>
    <row r="777" spans="11:17">
      <c r="K777" s="2"/>
      <c r="L777" s="2"/>
      <c r="M777" s="2"/>
      <c r="N777" s="2"/>
      <c r="O777" s="2"/>
      <c r="P777" s="3"/>
      <c r="Q777" s="3"/>
    </row>
    <row r="778" spans="11:17">
      <c r="K778" s="2"/>
      <c r="L778" s="2"/>
      <c r="M778" s="2"/>
      <c r="N778" s="2"/>
      <c r="O778" s="2"/>
      <c r="P778" s="3"/>
      <c r="Q778" s="3"/>
    </row>
    <row r="779" spans="11:17">
      <c r="K779" s="2"/>
      <c r="L779" s="2"/>
      <c r="M779" s="2"/>
      <c r="N779" s="2"/>
      <c r="O779" s="2"/>
      <c r="P779" s="3"/>
      <c r="Q779" s="3"/>
    </row>
    <row r="780" spans="11:17">
      <c r="K780" s="2"/>
      <c r="L780" s="2"/>
      <c r="M780" s="2"/>
      <c r="N780" s="2"/>
      <c r="O780" s="2"/>
      <c r="P780" s="3"/>
      <c r="Q780" s="3"/>
    </row>
    <row r="781" spans="11:17">
      <c r="K781" s="2"/>
      <c r="L781" s="2"/>
      <c r="M781" s="2"/>
      <c r="N781" s="2"/>
      <c r="O781" s="2"/>
      <c r="P781" s="3"/>
      <c r="Q781" s="3"/>
    </row>
    <row r="782" spans="11:17">
      <c r="K782" s="2"/>
      <c r="L782" s="2"/>
      <c r="M782" s="2"/>
      <c r="N782" s="2"/>
      <c r="O782" s="2"/>
      <c r="P782" s="3"/>
      <c r="Q782" s="3"/>
    </row>
    <row r="783" spans="11:17">
      <c r="K783" s="2"/>
      <c r="L783" s="2"/>
      <c r="M783" s="2"/>
      <c r="N783" s="2"/>
      <c r="O783" s="2"/>
      <c r="P783" s="3"/>
      <c r="Q783" s="3"/>
    </row>
    <row r="784" spans="11:17">
      <c r="K784" s="2"/>
      <c r="L784" s="2"/>
      <c r="M784" s="2"/>
      <c r="N784" s="2"/>
      <c r="O784" s="2"/>
      <c r="P784" s="3"/>
      <c r="Q784" s="3"/>
    </row>
    <row r="785" spans="11:17">
      <c r="K785" s="2"/>
      <c r="L785" s="2"/>
      <c r="M785" s="2"/>
      <c r="N785" s="2"/>
      <c r="O785" s="2"/>
      <c r="P785" s="3"/>
      <c r="Q785" s="3"/>
    </row>
    <row r="786" spans="11:17">
      <c r="K786" s="2"/>
      <c r="L786" s="2"/>
      <c r="M786" s="2"/>
      <c r="N786" s="2"/>
      <c r="O786" s="2"/>
      <c r="P786" s="3"/>
      <c r="Q786" s="3"/>
    </row>
    <row r="787" spans="11:17">
      <c r="K787" s="2"/>
      <c r="L787" s="2"/>
      <c r="M787" s="2"/>
      <c r="N787" s="2"/>
      <c r="O787" s="2"/>
      <c r="P787" s="3"/>
      <c r="Q787" s="3"/>
    </row>
    <row r="788" spans="11:17">
      <c r="K788" s="2"/>
      <c r="L788" s="2"/>
      <c r="M788" s="2"/>
      <c r="N788" s="2"/>
      <c r="O788" s="2"/>
      <c r="P788" s="3"/>
      <c r="Q788" s="3"/>
    </row>
    <row r="789" spans="11:17">
      <c r="K789" s="2"/>
      <c r="L789" s="2"/>
      <c r="M789" s="2"/>
      <c r="N789" s="2"/>
      <c r="O789" s="2"/>
      <c r="P789" s="3"/>
      <c r="Q789" s="3"/>
    </row>
    <row r="790" spans="11:17">
      <c r="K790" s="2"/>
      <c r="L790" s="2"/>
      <c r="M790" s="2"/>
      <c r="N790" s="2"/>
      <c r="O790" s="2"/>
      <c r="P790" s="3"/>
      <c r="Q790" s="3"/>
    </row>
    <row r="791" spans="11:17">
      <c r="K791" s="2"/>
      <c r="L791" s="2"/>
      <c r="M791" s="2"/>
      <c r="N791" s="2"/>
      <c r="O791" s="2"/>
      <c r="P791" s="3"/>
      <c r="Q791" s="3"/>
    </row>
    <row r="792" spans="11:17">
      <c r="K792" s="2"/>
      <c r="L792" s="2"/>
      <c r="M792" s="2"/>
      <c r="N792" s="2"/>
      <c r="O792" s="2"/>
      <c r="P792" s="3"/>
      <c r="Q792" s="3"/>
    </row>
    <row r="793" spans="11:17">
      <c r="K793" s="2"/>
      <c r="L793" s="2"/>
      <c r="M793" s="2"/>
      <c r="N793" s="2"/>
      <c r="O793" s="2"/>
      <c r="P793" s="3"/>
      <c r="Q793" s="3"/>
    </row>
    <row r="794" spans="11:17">
      <c r="K794" s="2"/>
      <c r="L794" s="2"/>
      <c r="M794" s="2"/>
      <c r="N794" s="2"/>
      <c r="O794" s="2"/>
      <c r="P794" s="3"/>
      <c r="Q794" s="3"/>
    </row>
    <row r="795" spans="11:17">
      <c r="K795" s="2"/>
      <c r="L795" s="2"/>
      <c r="M795" s="2"/>
      <c r="N795" s="2"/>
      <c r="O795" s="2"/>
      <c r="P795" s="3"/>
      <c r="Q795" s="3"/>
    </row>
    <row r="796" spans="11:17">
      <c r="K796" s="2"/>
      <c r="L796" s="2"/>
      <c r="M796" s="2"/>
      <c r="N796" s="2"/>
      <c r="O796" s="2"/>
      <c r="P796" s="3"/>
      <c r="Q796" s="3"/>
    </row>
    <row r="797" spans="11:17">
      <c r="K797" s="2"/>
      <c r="L797" s="2"/>
      <c r="M797" s="2"/>
      <c r="N797" s="2"/>
      <c r="O797" s="2"/>
      <c r="P797" s="3"/>
      <c r="Q797" s="3"/>
    </row>
    <row r="798" spans="11:17">
      <c r="K798" s="2"/>
      <c r="L798" s="2"/>
      <c r="M798" s="2"/>
      <c r="N798" s="2"/>
      <c r="O798" s="2"/>
      <c r="P798" s="3"/>
      <c r="Q798" s="3"/>
    </row>
    <row r="799" spans="11:17">
      <c r="K799" s="2"/>
      <c r="L799" s="2"/>
      <c r="M799" s="2"/>
      <c r="N799" s="2"/>
      <c r="O799" s="2"/>
      <c r="P799" s="3"/>
      <c r="Q799" s="3"/>
    </row>
    <row r="800" spans="11:17">
      <c r="K800" s="2"/>
      <c r="L800" s="2"/>
      <c r="M800" s="2"/>
      <c r="N800" s="2"/>
      <c r="O800" s="2"/>
      <c r="P800" s="3"/>
      <c r="Q800" s="3"/>
    </row>
    <row r="801" spans="11:17">
      <c r="K801" s="2"/>
      <c r="L801" s="2"/>
      <c r="M801" s="2"/>
      <c r="N801" s="2"/>
      <c r="O801" s="2"/>
      <c r="P801" s="3"/>
      <c r="Q801" s="3"/>
    </row>
    <row r="802" spans="11:17">
      <c r="K802" s="2"/>
      <c r="L802" s="2"/>
      <c r="M802" s="2"/>
      <c r="N802" s="2"/>
      <c r="O802" s="2"/>
      <c r="P802" s="3"/>
      <c r="Q802" s="3"/>
    </row>
    <row r="803" spans="11:17">
      <c r="K803" s="2"/>
      <c r="L803" s="2"/>
      <c r="M803" s="2"/>
      <c r="N803" s="2"/>
      <c r="O803" s="2"/>
      <c r="P803" s="3"/>
      <c r="Q803" s="3"/>
    </row>
    <row r="804" spans="11:17">
      <c r="K804" s="2"/>
      <c r="L804" s="2"/>
      <c r="M804" s="2"/>
      <c r="N804" s="2"/>
      <c r="O804" s="2"/>
      <c r="P804" s="3"/>
      <c r="Q804" s="3"/>
    </row>
    <row r="805" spans="11:17">
      <c r="K805" s="2"/>
      <c r="L805" s="2"/>
      <c r="M805" s="2"/>
      <c r="N805" s="2"/>
      <c r="O805" s="2"/>
      <c r="P805" s="3"/>
      <c r="Q805" s="3"/>
    </row>
    <row r="806" spans="11:17">
      <c r="K806" s="2"/>
      <c r="L806" s="2"/>
      <c r="M806" s="2"/>
      <c r="N806" s="2"/>
      <c r="O806" s="2"/>
      <c r="P806" s="3"/>
      <c r="Q806" s="3"/>
    </row>
    <row r="807" spans="11:17">
      <c r="K807" s="2"/>
      <c r="L807" s="2"/>
      <c r="M807" s="2"/>
      <c r="N807" s="2"/>
      <c r="O807" s="2"/>
      <c r="P807" s="3"/>
      <c r="Q807" s="3"/>
    </row>
    <row r="808" spans="11:17">
      <c r="K808" s="2"/>
      <c r="L808" s="2"/>
      <c r="M808" s="2"/>
      <c r="N808" s="2"/>
      <c r="O808" s="2"/>
      <c r="P808" s="3"/>
      <c r="Q808" s="3"/>
    </row>
    <row r="809" spans="11:17">
      <c r="K809" s="2"/>
      <c r="L809" s="2"/>
      <c r="M809" s="2"/>
      <c r="N809" s="2"/>
      <c r="O809" s="2"/>
      <c r="P809" s="3"/>
      <c r="Q809" s="3"/>
    </row>
    <row r="810" spans="11:17">
      <c r="K810" s="2"/>
      <c r="L810" s="2"/>
      <c r="M810" s="2"/>
      <c r="N810" s="2"/>
      <c r="O810" s="2"/>
      <c r="P810" s="3"/>
      <c r="Q810" s="3"/>
    </row>
    <row r="811" spans="11:17">
      <c r="K811" s="2"/>
      <c r="L811" s="2"/>
      <c r="M811" s="2"/>
      <c r="N811" s="2"/>
      <c r="O811" s="2"/>
      <c r="P811" s="3"/>
      <c r="Q811" s="3"/>
    </row>
    <row r="812" spans="11:17">
      <c r="K812" s="2"/>
      <c r="L812" s="2"/>
      <c r="M812" s="2"/>
      <c r="N812" s="2"/>
      <c r="O812" s="2"/>
      <c r="P812" s="3"/>
      <c r="Q812" s="3"/>
    </row>
    <row r="813" spans="11:17">
      <c r="K813" s="2"/>
      <c r="L813" s="2"/>
      <c r="M813" s="2"/>
      <c r="N813" s="2"/>
      <c r="O813" s="2"/>
      <c r="P813" s="3"/>
      <c r="Q813" s="3"/>
    </row>
    <row r="814" spans="11:17">
      <c r="K814" s="2"/>
      <c r="L814" s="2"/>
      <c r="M814" s="2"/>
      <c r="N814" s="2"/>
      <c r="O814" s="2"/>
      <c r="P814" s="3"/>
      <c r="Q814" s="3"/>
    </row>
    <row r="815" spans="11:17">
      <c r="K815" s="2"/>
      <c r="L815" s="2"/>
      <c r="M815" s="2"/>
      <c r="N815" s="2"/>
      <c r="O815" s="2"/>
      <c r="P815" s="3"/>
      <c r="Q815" s="3"/>
    </row>
    <row r="816" spans="11:17">
      <c r="K816" s="2"/>
      <c r="L816" s="2"/>
      <c r="M816" s="2"/>
      <c r="N816" s="2"/>
      <c r="O816" s="2"/>
      <c r="P816" s="3"/>
      <c r="Q816" s="3"/>
    </row>
    <row r="817" spans="11:17">
      <c r="K817" s="2"/>
      <c r="L817" s="2"/>
      <c r="M817" s="2"/>
      <c r="N817" s="2"/>
      <c r="O817" s="2"/>
      <c r="P817" s="3"/>
      <c r="Q817" s="3"/>
    </row>
    <row r="818" spans="11:17">
      <c r="K818" s="2"/>
      <c r="L818" s="2"/>
      <c r="M818" s="2"/>
      <c r="N818" s="2"/>
      <c r="O818" s="2"/>
      <c r="P818" s="3"/>
      <c r="Q818" s="3"/>
    </row>
    <row r="819" spans="11:17">
      <c r="K819" s="2"/>
      <c r="L819" s="2"/>
      <c r="M819" s="2"/>
      <c r="N819" s="2"/>
      <c r="O819" s="2"/>
      <c r="P819" s="3"/>
      <c r="Q819" s="3"/>
    </row>
    <row r="820" spans="11:17">
      <c r="K820" s="2"/>
      <c r="L820" s="2"/>
      <c r="M820" s="2"/>
      <c r="N820" s="2"/>
      <c r="O820" s="2"/>
      <c r="P820" s="3"/>
      <c r="Q820" s="3"/>
    </row>
    <row r="821" spans="11:17">
      <c r="K821" s="2"/>
      <c r="L821" s="2"/>
      <c r="M821" s="2"/>
      <c r="N821" s="2"/>
      <c r="O821" s="2"/>
      <c r="P821" s="3"/>
      <c r="Q821" s="3"/>
    </row>
    <row r="822" spans="11:17">
      <c r="K822" s="2"/>
      <c r="L822" s="2"/>
      <c r="M822" s="2"/>
      <c r="N822" s="2"/>
      <c r="O822" s="2"/>
      <c r="P822" s="3"/>
      <c r="Q822" s="3"/>
    </row>
    <row r="823" spans="11:17">
      <c r="K823" s="2"/>
      <c r="L823" s="2"/>
      <c r="M823" s="2"/>
      <c r="N823" s="2"/>
      <c r="O823" s="2"/>
      <c r="P823" s="3"/>
      <c r="Q823" s="3"/>
    </row>
    <row r="824" spans="11:17">
      <c r="K824" s="2"/>
      <c r="L824" s="2"/>
      <c r="M824" s="2"/>
      <c r="N824" s="2"/>
      <c r="O824" s="2"/>
      <c r="P824" s="3"/>
      <c r="Q824" s="3"/>
    </row>
    <row r="825" spans="11:17">
      <c r="K825" s="2"/>
      <c r="L825" s="2"/>
      <c r="M825" s="2"/>
      <c r="N825" s="2"/>
      <c r="O825" s="2"/>
      <c r="P825" s="3"/>
      <c r="Q825" s="3"/>
    </row>
    <row r="826" spans="11:17">
      <c r="K826" s="2"/>
      <c r="L826" s="2"/>
      <c r="M826" s="2"/>
      <c r="N826" s="2"/>
      <c r="O826" s="2"/>
      <c r="P826" s="3"/>
      <c r="Q826" s="3"/>
    </row>
    <row r="827" spans="11:17">
      <c r="K827" s="2"/>
      <c r="L827" s="2"/>
      <c r="M827" s="2"/>
      <c r="N827" s="2"/>
      <c r="O827" s="2"/>
      <c r="P827" s="3"/>
      <c r="Q827" s="3"/>
    </row>
    <row r="828" spans="11:17">
      <c r="K828" s="2"/>
      <c r="L828" s="2"/>
      <c r="M828" s="2"/>
      <c r="N828" s="2"/>
      <c r="O828" s="2"/>
      <c r="P828" s="3"/>
      <c r="Q828" s="3"/>
    </row>
    <row r="829" spans="11:17">
      <c r="K829" s="2"/>
      <c r="L829" s="2"/>
      <c r="M829" s="2"/>
      <c r="N829" s="2"/>
      <c r="O829" s="2"/>
      <c r="P829" s="3"/>
      <c r="Q829" s="3"/>
    </row>
    <row r="830" spans="11:17">
      <c r="K830" s="2"/>
      <c r="L830" s="2"/>
      <c r="M830" s="2"/>
      <c r="N830" s="2"/>
      <c r="O830" s="2"/>
      <c r="P830" s="3"/>
      <c r="Q830" s="3"/>
    </row>
    <row r="831" spans="11:17">
      <c r="K831" s="2"/>
      <c r="L831" s="2"/>
      <c r="M831" s="2"/>
      <c r="N831" s="2"/>
      <c r="O831" s="2"/>
      <c r="P831" s="3"/>
      <c r="Q831" s="3"/>
    </row>
    <row r="832" spans="11:17">
      <c r="K832" s="2"/>
      <c r="L832" s="2"/>
      <c r="M832" s="2"/>
      <c r="N832" s="2"/>
      <c r="O832" s="2"/>
      <c r="P832" s="3"/>
      <c r="Q832" s="3"/>
    </row>
    <row r="833" spans="11:17">
      <c r="K833" s="2"/>
      <c r="L833" s="2"/>
      <c r="M833" s="2"/>
      <c r="N833" s="2"/>
      <c r="O833" s="2"/>
      <c r="P833" s="3"/>
      <c r="Q833" s="3"/>
    </row>
    <row r="834" spans="11:17">
      <c r="K834" s="2"/>
      <c r="L834" s="2"/>
      <c r="M834" s="2"/>
      <c r="N834" s="2"/>
      <c r="O834" s="2"/>
      <c r="P834" s="3"/>
      <c r="Q834" s="3"/>
    </row>
    <row r="835" spans="11:17">
      <c r="K835" s="2"/>
      <c r="L835" s="2"/>
      <c r="M835" s="2"/>
      <c r="N835" s="2"/>
      <c r="O835" s="2"/>
      <c r="P835" s="3"/>
      <c r="Q835" s="3"/>
    </row>
    <row r="836" spans="11:17">
      <c r="K836" s="2"/>
      <c r="L836" s="2"/>
      <c r="M836" s="2"/>
      <c r="N836" s="2"/>
      <c r="O836" s="2"/>
      <c r="P836" s="3"/>
      <c r="Q836" s="3"/>
    </row>
    <row r="837" spans="11:17">
      <c r="K837" s="2"/>
      <c r="L837" s="2"/>
      <c r="M837" s="2"/>
      <c r="N837" s="2"/>
      <c r="O837" s="2"/>
      <c r="P837" s="3"/>
      <c r="Q837" s="3"/>
    </row>
    <row r="838" spans="11:17">
      <c r="K838" s="2"/>
      <c r="L838" s="2"/>
      <c r="M838" s="2"/>
      <c r="N838" s="2"/>
      <c r="O838" s="2"/>
      <c r="P838" s="3"/>
      <c r="Q838" s="3"/>
    </row>
    <row r="839" spans="11:17">
      <c r="K839" s="2"/>
      <c r="L839" s="2"/>
      <c r="M839" s="2"/>
      <c r="N839" s="2"/>
      <c r="O839" s="2"/>
      <c r="P839" s="3"/>
      <c r="Q839" s="3"/>
    </row>
    <row r="840" spans="11:17">
      <c r="K840" s="2"/>
      <c r="L840" s="2"/>
      <c r="M840" s="2"/>
      <c r="N840" s="2"/>
      <c r="O840" s="2"/>
      <c r="P840" s="3"/>
      <c r="Q840" s="3"/>
    </row>
    <row r="841" spans="11:17">
      <c r="K841" s="2"/>
      <c r="L841" s="2"/>
      <c r="M841" s="2"/>
      <c r="N841" s="2"/>
      <c r="O841" s="2"/>
      <c r="P841" s="3"/>
      <c r="Q841" s="3"/>
    </row>
    <row r="842" spans="11:17">
      <c r="K842" s="2"/>
      <c r="L842" s="2"/>
      <c r="M842" s="2"/>
      <c r="N842" s="2"/>
      <c r="O842" s="2"/>
      <c r="P842" s="3"/>
      <c r="Q842" s="3"/>
    </row>
    <row r="843" spans="11:17">
      <c r="K843" s="2"/>
      <c r="L843" s="2"/>
      <c r="M843" s="2"/>
      <c r="N843" s="2"/>
      <c r="O843" s="2"/>
      <c r="P843" s="3"/>
      <c r="Q843" s="3"/>
    </row>
    <row r="844" spans="11:17">
      <c r="K844" s="2"/>
      <c r="L844" s="2"/>
      <c r="M844" s="2"/>
      <c r="N844" s="2"/>
      <c r="O844" s="2"/>
      <c r="P844" s="3"/>
      <c r="Q844" s="3"/>
    </row>
    <row r="845" spans="11:17">
      <c r="K845" s="2"/>
      <c r="L845" s="2"/>
      <c r="M845" s="2"/>
      <c r="N845" s="2"/>
      <c r="O845" s="2"/>
      <c r="P845" s="3"/>
      <c r="Q845" s="3"/>
    </row>
    <row r="846" spans="11:17">
      <c r="K846" s="2"/>
      <c r="L846" s="2"/>
      <c r="M846" s="2"/>
      <c r="N846" s="2"/>
      <c r="O846" s="2"/>
      <c r="P846" s="3"/>
      <c r="Q846" s="3"/>
    </row>
    <row r="847" spans="11:17">
      <c r="K847" s="2"/>
      <c r="L847" s="2"/>
      <c r="M847" s="2"/>
      <c r="N847" s="2"/>
      <c r="O847" s="2"/>
      <c r="P847" s="3"/>
      <c r="Q847" s="3"/>
    </row>
    <row r="848" spans="11:17">
      <c r="K848" s="2"/>
      <c r="L848" s="2"/>
      <c r="M848" s="2"/>
      <c r="N848" s="2"/>
      <c r="O848" s="2"/>
      <c r="P848" s="3"/>
      <c r="Q848" s="3"/>
    </row>
    <row r="849" spans="11:17">
      <c r="K849" s="2"/>
      <c r="L849" s="2"/>
      <c r="M849" s="2"/>
      <c r="N849" s="2"/>
      <c r="O849" s="2"/>
      <c r="P849" s="3"/>
      <c r="Q849" s="3"/>
    </row>
    <row r="850" spans="11:17">
      <c r="K850" s="2"/>
      <c r="L850" s="2"/>
      <c r="M850" s="2"/>
      <c r="N850" s="2"/>
      <c r="O850" s="2"/>
      <c r="P850" s="3"/>
      <c r="Q850" s="3"/>
    </row>
    <row r="851" spans="11:17">
      <c r="K851" s="2"/>
      <c r="L851" s="2"/>
      <c r="M851" s="2"/>
      <c r="N851" s="2"/>
      <c r="O851" s="2"/>
      <c r="P851" s="3"/>
      <c r="Q851" s="3"/>
    </row>
    <row r="852" spans="11:17">
      <c r="K852" s="2"/>
      <c r="L852" s="2"/>
      <c r="M852" s="2"/>
      <c r="N852" s="2"/>
      <c r="O852" s="2"/>
      <c r="P852" s="3"/>
      <c r="Q852" s="3"/>
    </row>
    <row r="853" spans="11:17">
      <c r="K853" s="2"/>
      <c r="L853" s="2"/>
      <c r="M853" s="2"/>
      <c r="N853" s="2"/>
      <c r="O853" s="2"/>
      <c r="P853" s="3"/>
      <c r="Q853" s="3"/>
    </row>
    <row r="854" spans="11:17">
      <c r="K854" s="2"/>
      <c r="L854" s="2"/>
      <c r="M854" s="2"/>
      <c r="N854" s="2"/>
      <c r="O854" s="2"/>
      <c r="P854" s="3"/>
      <c r="Q854" s="3"/>
    </row>
    <row r="855" spans="11:17">
      <c r="K855" s="2"/>
      <c r="L855" s="2"/>
      <c r="M855" s="2"/>
      <c r="N855" s="2"/>
      <c r="O855" s="2"/>
      <c r="P855" s="3"/>
      <c r="Q855" s="3"/>
    </row>
    <row r="856" spans="11:17">
      <c r="K856" s="2"/>
      <c r="L856" s="2"/>
      <c r="M856" s="2"/>
      <c r="N856" s="2"/>
      <c r="O856" s="2"/>
      <c r="P856" s="3"/>
      <c r="Q856" s="3"/>
    </row>
    <row r="857" spans="11:17">
      <c r="K857" s="2"/>
      <c r="L857" s="2"/>
      <c r="M857" s="2"/>
      <c r="N857" s="2"/>
      <c r="O857" s="2"/>
      <c r="P857" s="3"/>
      <c r="Q857" s="3"/>
    </row>
    <row r="858" spans="11:17">
      <c r="K858" s="2"/>
      <c r="L858" s="2"/>
      <c r="M858" s="2"/>
      <c r="N858" s="2"/>
      <c r="O858" s="2"/>
      <c r="P858" s="3"/>
      <c r="Q858" s="3"/>
    </row>
    <row r="859" spans="11:17">
      <c r="K859" s="2"/>
      <c r="L859" s="2"/>
      <c r="M859" s="2"/>
      <c r="N859" s="2"/>
      <c r="O859" s="2"/>
      <c r="P859" s="3"/>
      <c r="Q859" s="3"/>
    </row>
    <row r="860" spans="11:17">
      <c r="K860" s="2"/>
      <c r="L860" s="2"/>
      <c r="M860" s="2"/>
      <c r="N860" s="2"/>
      <c r="O860" s="2"/>
      <c r="P860" s="3"/>
      <c r="Q860" s="3"/>
    </row>
    <row r="861" spans="11:17">
      <c r="K861" s="2"/>
      <c r="L861" s="2"/>
      <c r="M861" s="2"/>
      <c r="N861" s="2"/>
      <c r="O861" s="2"/>
      <c r="P861" s="3"/>
      <c r="Q861" s="3"/>
    </row>
    <row r="862" spans="11:17">
      <c r="K862" s="2"/>
      <c r="L862" s="2"/>
      <c r="M862" s="2"/>
      <c r="N862" s="2"/>
      <c r="O862" s="2"/>
      <c r="P862" s="3"/>
      <c r="Q862" s="3"/>
    </row>
    <row r="863" spans="11:17">
      <c r="K863" s="2"/>
      <c r="L863" s="2"/>
      <c r="M863" s="2"/>
      <c r="N863" s="2"/>
      <c r="O863" s="2"/>
      <c r="P863" s="3"/>
      <c r="Q863" s="3"/>
    </row>
    <row r="864" spans="11:17">
      <c r="K864" s="2"/>
      <c r="L864" s="2"/>
      <c r="M864" s="2"/>
      <c r="N864" s="2"/>
      <c r="O864" s="2"/>
      <c r="P864" s="3"/>
      <c r="Q864" s="3"/>
    </row>
    <row r="865" spans="11:17">
      <c r="K865" s="2"/>
      <c r="L865" s="2"/>
      <c r="M865" s="2"/>
      <c r="N865" s="2"/>
      <c r="O865" s="2"/>
      <c r="P865" s="3"/>
      <c r="Q865" s="3"/>
    </row>
    <row r="866" spans="11:17">
      <c r="K866" s="2"/>
      <c r="L866" s="2"/>
      <c r="M866" s="2"/>
      <c r="N866" s="2"/>
      <c r="O866" s="2"/>
      <c r="P866" s="3"/>
      <c r="Q866" s="3"/>
    </row>
    <row r="867" spans="11:17">
      <c r="K867" s="2"/>
      <c r="L867" s="2"/>
      <c r="M867" s="2"/>
      <c r="N867" s="2"/>
      <c r="O867" s="2"/>
      <c r="P867" s="3"/>
      <c r="Q867" s="3"/>
    </row>
    <row r="868" spans="11:17">
      <c r="K868" s="2"/>
      <c r="L868" s="2"/>
      <c r="M868" s="2"/>
      <c r="N868" s="2"/>
      <c r="O868" s="2"/>
      <c r="P868" s="3"/>
      <c r="Q868" s="3"/>
    </row>
    <row r="869" spans="11:17">
      <c r="K869" s="2"/>
      <c r="L869" s="2"/>
      <c r="M869" s="2"/>
      <c r="N869" s="2"/>
      <c r="O869" s="2"/>
      <c r="P869" s="3"/>
      <c r="Q869" s="3"/>
    </row>
    <row r="870" spans="11:17">
      <c r="K870" s="2"/>
      <c r="L870" s="2"/>
      <c r="M870" s="2"/>
      <c r="N870" s="2"/>
      <c r="O870" s="2"/>
      <c r="P870" s="3"/>
      <c r="Q870" s="3"/>
    </row>
    <row r="871" spans="11:17">
      <c r="K871" s="2"/>
      <c r="L871" s="2"/>
      <c r="M871" s="2"/>
      <c r="N871" s="2"/>
      <c r="O871" s="2"/>
      <c r="P871" s="3"/>
      <c r="Q871" s="3"/>
    </row>
    <row r="872" spans="11:17">
      <c r="K872" s="2"/>
      <c r="L872" s="2"/>
      <c r="M872" s="2"/>
      <c r="N872" s="2"/>
      <c r="O872" s="2"/>
      <c r="P872" s="3"/>
      <c r="Q872" s="3"/>
    </row>
    <row r="873" spans="11:17">
      <c r="K873" s="2"/>
      <c r="L873" s="2"/>
      <c r="M873" s="2"/>
      <c r="N873" s="2"/>
      <c r="O873" s="2"/>
      <c r="P873" s="3"/>
      <c r="Q873" s="3"/>
    </row>
    <row r="874" spans="11:17">
      <c r="K874" s="2"/>
      <c r="L874" s="2"/>
      <c r="M874" s="2"/>
      <c r="N874" s="2"/>
      <c r="O874" s="2"/>
      <c r="P874" s="3"/>
      <c r="Q874" s="3"/>
    </row>
    <row r="875" spans="11:17">
      <c r="K875" s="2"/>
      <c r="L875" s="2"/>
      <c r="M875" s="2"/>
      <c r="N875" s="2"/>
      <c r="O875" s="2"/>
      <c r="P875" s="3"/>
      <c r="Q875" s="3"/>
    </row>
    <row r="876" spans="11:17">
      <c r="K876" s="2"/>
      <c r="L876" s="2"/>
      <c r="M876" s="2"/>
      <c r="N876" s="2"/>
      <c r="O876" s="2"/>
      <c r="P876" s="3"/>
      <c r="Q876" s="3"/>
    </row>
    <row r="877" spans="11:17">
      <c r="K877" s="2"/>
      <c r="L877" s="2"/>
      <c r="M877" s="2"/>
      <c r="N877" s="2"/>
      <c r="O877" s="2"/>
      <c r="P877" s="3"/>
      <c r="Q877" s="3"/>
    </row>
    <row r="878" spans="11:17">
      <c r="K878" s="2"/>
      <c r="L878" s="2"/>
      <c r="M878" s="2"/>
      <c r="N878" s="2"/>
      <c r="O878" s="2"/>
      <c r="P878" s="3"/>
      <c r="Q878" s="3"/>
    </row>
    <row r="879" spans="11:17">
      <c r="K879" s="2"/>
      <c r="L879" s="2"/>
      <c r="M879" s="2"/>
      <c r="N879" s="2"/>
      <c r="O879" s="2"/>
      <c r="P879" s="3"/>
      <c r="Q879" s="3"/>
    </row>
    <row r="880" spans="11:17">
      <c r="K880" s="2"/>
      <c r="L880" s="2"/>
      <c r="M880" s="2"/>
      <c r="N880" s="2"/>
      <c r="O880" s="2"/>
      <c r="P880" s="3"/>
      <c r="Q880" s="3"/>
    </row>
    <row r="881" spans="11:17">
      <c r="K881" s="2"/>
      <c r="L881" s="2"/>
      <c r="M881" s="2"/>
      <c r="N881" s="2"/>
      <c r="O881" s="2"/>
      <c r="P881" s="3"/>
      <c r="Q881" s="3"/>
    </row>
    <row r="882" spans="11:17">
      <c r="K882" s="2"/>
      <c r="L882" s="2"/>
      <c r="M882" s="2"/>
      <c r="N882" s="2"/>
      <c r="O882" s="2"/>
      <c r="P882" s="3"/>
      <c r="Q882" s="3"/>
    </row>
    <row r="883" spans="11:17">
      <c r="K883" s="2"/>
      <c r="L883" s="2"/>
      <c r="M883" s="2"/>
      <c r="N883" s="2"/>
      <c r="O883" s="2"/>
      <c r="P883" s="3"/>
      <c r="Q883" s="3"/>
    </row>
    <row r="884" spans="11:17">
      <c r="K884" s="2"/>
      <c r="L884" s="2"/>
      <c r="M884" s="2"/>
      <c r="N884" s="2"/>
      <c r="O884" s="2"/>
      <c r="P884" s="3"/>
      <c r="Q884" s="3"/>
    </row>
    <row r="885" spans="11:17">
      <c r="K885" s="2"/>
      <c r="L885" s="2"/>
      <c r="M885" s="2"/>
      <c r="N885" s="2"/>
      <c r="O885" s="2"/>
      <c r="P885" s="3"/>
      <c r="Q885" s="3"/>
    </row>
    <row r="886" spans="11:17">
      <c r="K886" s="2"/>
      <c r="L886" s="2"/>
      <c r="M886" s="2"/>
      <c r="N886" s="2"/>
      <c r="O886" s="2"/>
      <c r="P886" s="3"/>
      <c r="Q886" s="3"/>
    </row>
    <row r="887" spans="11:17">
      <c r="K887" s="2"/>
      <c r="L887" s="2"/>
      <c r="M887" s="2"/>
      <c r="N887" s="2"/>
      <c r="O887" s="2"/>
      <c r="P887" s="3"/>
      <c r="Q887" s="3"/>
    </row>
    <row r="888" spans="11:17">
      <c r="K888" s="2"/>
      <c r="L888" s="2"/>
      <c r="M888" s="2"/>
      <c r="N888" s="2"/>
      <c r="O888" s="2"/>
      <c r="P888" s="3"/>
      <c r="Q888" s="3"/>
    </row>
    <row r="889" spans="11:17">
      <c r="K889" s="2"/>
      <c r="L889" s="2"/>
      <c r="M889" s="2"/>
      <c r="N889" s="2"/>
      <c r="O889" s="2"/>
      <c r="P889" s="3"/>
      <c r="Q889" s="3"/>
    </row>
    <row r="890" spans="11:17">
      <c r="K890" s="2"/>
      <c r="L890" s="2"/>
      <c r="M890" s="2"/>
      <c r="N890" s="2"/>
      <c r="O890" s="2"/>
      <c r="P890" s="3"/>
      <c r="Q890" s="3"/>
    </row>
    <row r="891" spans="11:17">
      <c r="K891" s="2"/>
      <c r="L891" s="2"/>
      <c r="M891" s="2"/>
      <c r="N891" s="2"/>
      <c r="O891" s="2"/>
      <c r="P891" s="3"/>
      <c r="Q891" s="3"/>
    </row>
    <row r="892" spans="11:17">
      <c r="K892" s="2"/>
      <c r="L892" s="2"/>
      <c r="M892" s="2"/>
      <c r="N892" s="2"/>
      <c r="O892" s="2"/>
      <c r="P892" s="3"/>
      <c r="Q892" s="3"/>
    </row>
    <row r="893" spans="11:17">
      <c r="K893" s="2"/>
      <c r="L893" s="2"/>
      <c r="M893" s="2"/>
      <c r="N893" s="2"/>
      <c r="O893" s="2"/>
      <c r="P893" s="3"/>
      <c r="Q893" s="3"/>
    </row>
    <row r="894" spans="11:17">
      <c r="K894" s="2"/>
      <c r="L894" s="2"/>
      <c r="M894" s="2"/>
      <c r="N894" s="2"/>
      <c r="O894" s="2"/>
      <c r="P894" s="3"/>
      <c r="Q894" s="3"/>
    </row>
    <row r="895" spans="11:17">
      <c r="K895" s="2"/>
      <c r="L895" s="2"/>
      <c r="M895" s="2"/>
      <c r="N895" s="2"/>
      <c r="O895" s="2"/>
      <c r="P895" s="3"/>
      <c r="Q895" s="3"/>
    </row>
    <row r="896" spans="11:17">
      <c r="K896" s="2"/>
      <c r="L896" s="2"/>
      <c r="M896" s="2"/>
      <c r="N896" s="2"/>
      <c r="O896" s="2"/>
      <c r="P896" s="3"/>
      <c r="Q896" s="3"/>
    </row>
    <row r="897" spans="11:17">
      <c r="K897" s="2"/>
      <c r="L897" s="2"/>
      <c r="M897" s="2"/>
      <c r="N897" s="2"/>
      <c r="O897" s="2"/>
      <c r="P897" s="3"/>
      <c r="Q897" s="3"/>
    </row>
    <row r="898" spans="11:17">
      <c r="K898" s="2"/>
      <c r="L898" s="2"/>
      <c r="M898" s="2"/>
      <c r="N898" s="2"/>
      <c r="O898" s="2"/>
      <c r="P898" s="3"/>
      <c r="Q898" s="3"/>
    </row>
    <row r="899" spans="11:17">
      <c r="K899" s="2"/>
      <c r="L899" s="2"/>
      <c r="M899" s="2"/>
      <c r="N899" s="2"/>
      <c r="O899" s="2"/>
      <c r="P899" s="3"/>
      <c r="Q899" s="3"/>
    </row>
    <row r="900" spans="11:17">
      <c r="K900" s="2"/>
      <c r="L900" s="2"/>
      <c r="M900" s="2"/>
      <c r="N900" s="2"/>
      <c r="O900" s="2"/>
      <c r="P900" s="3"/>
      <c r="Q900" s="3"/>
    </row>
    <row r="901" spans="11:17">
      <c r="K901" s="2"/>
      <c r="L901" s="2"/>
      <c r="M901" s="2"/>
      <c r="N901" s="2"/>
      <c r="O901" s="2"/>
      <c r="P901" s="3"/>
      <c r="Q901" s="3"/>
    </row>
    <row r="902" spans="11:17">
      <c r="K902" s="2"/>
      <c r="L902" s="2"/>
      <c r="M902" s="2"/>
      <c r="N902" s="2"/>
      <c r="O902" s="2"/>
      <c r="P902" s="3"/>
      <c r="Q902" s="3"/>
    </row>
    <row r="903" spans="11:17">
      <c r="K903" s="2"/>
      <c r="L903" s="2"/>
      <c r="M903" s="2"/>
      <c r="N903" s="2"/>
      <c r="O903" s="2"/>
      <c r="P903" s="3"/>
      <c r="Q903" s="3"/>
    </row>
    <row r="904" spans="11:17">
      <c r="K904" s="2"/>
      <c r="L904" s="2"/>
      <c r="M904" s="2"/>
      <c r="N904" s="2"/>
      <c r="O904" s="2"/>
      <c r="P904" s="3"/>
      <c r="Q904" s="3"/>
    </row>
    <row r="905" spans="11:17">
      <c r="K905" s="2"/>
      <c r="L905" s="2"/>
      <c r="M905" s="2"/>
      <c r="N905" s="2"/>
      <c r="O905" s="2"/>
      <c r="P905" s="3"/>
      <c r="Q905" s="3"/>
    </row>
    <row r="906" spans="11:17">
      <c r="K906" s="2"/>
      <c r="L906" s="2"/>
      <c r="M906" s="2"/>
      <c r="N906" s="2"/>
      <c r="O906" s="2"/>
      <c r="P906" s="3"/>
      <c r="Q906" s="3"/>
    </row>
    <row r="907" spans="11:17">
      <c r="K907" s="2"/>
      <c r="L907" s="2"/>
      <c r="M907" s="2"/>
      <c r="N907" s="2"/>
      <c r="O907" s="2"/>
      <c r="P907" s="3"/>
      <c r="Q907" s="3"/>
    </row>
    <row r="908" spans="11:17">
      <c r="K908" s="2"/>
      <c r="L908" s="2"/>
      <c r="M908" s="2"/>
      <c r="N908" s="2"/>
      <c r="O908" s="2"/>
      <c r="P908" s="3"/>
      <c r="Q908" s="3"/>
    </row>
    <row r="909" spans="11:17">
      <c r="K909" s="2"/>
      <c r="L909" s="2"/>
      <c r="M909" s="2"/>
      <c r="N909" s="2"/>
      <c r="O909" s="2"/>
      <c r="P909" s="3"/>
      <c r="Q909" s="3"/>
    </row>
    <row r="910" spans="11:17">
      <c r="K910" s="2"/>
      <c r="L910" s="2"/>
      <c r="M910" s="2"/>
      <c r="N910" s="2"/>
      <c r="O910" s="2"/>
      <c r="P910" s="3"/>
      <c r="Q910" s="3"/>
    </row>
    <row r="911" spans="11:17">
      <c r="K911" s="2"/>
      <c r="L911" s="2"/>
      <c r="M911" s="2"/>
      <c r="N911" s="2"/>
      <c r="O911" s="2"/>
      <c r="P911" s="3"/>
      <c r="Q911" s="3"/>
    </row>
    <row r="912" spans="11:17">
      <c r="K912" s="2"/>
      <c r="L912" s="2"/>
      <c r="M912" s="2"/>
      <c r="N912" s="2"/>
      <c r="O912" s="2"/>
      <c r="P912" s="3"/>
      <c r="Q912" s="3"/>
    </row>
    <row r="913" spans="11:17">
      <c r="K913" s="2"/>
      <c r="L913" s="2"/>
      <c r="M913" s="2"/>
      <c r="N913" s="2"/>
      <c r="O913" s="2"/>
      <c r="P913" s="3"/>
      <c r="Q913" s="3"/>
    </row>
    <row r="914" spans="11:17">
      <c r="K914" s="2"/>
      <c r="L914" s="2"/>
      <c r="M914" s="2"/>
      <c r="N914" s="2"/>
      <c r="O914" s="2"/>
      <c r="P914" s="3"/>
      <c r="Q914" s="3"/>
    </row>
    <row r="915" spans="11:17">
      <c r="K915" s="2"/>
      <c r="L915" s="2"/>
      <c r="M915" s="2"/>
      <c r="N915" s="2"/>
      <c r="O915" s="2"/>
      <c r="P915" s="3"/>
      <c r="Q915" s="3"/>
    </row>
    <row r="916" spans="11:17">
      <c r="K916" s="2"/>
      <c r="L916" s="2"/>
      <c r="M916" s="2"/>
      <c r="N916" s="2"/>
      <c r="O916" s="2"/>
      <c r="P916" s="3"/>
      <c r="Q916" s="3"/>
    </row>
    <row r="917" spans="11:17">
      <c r="K917" s="2"/>
      <c r="L917" s="2"/>
      <c r="M917" s="2"/>
      <c r="N917" s="2"/>
      <c r="O917" s="2"/>
      <c r="P917" s="3"/>
      <c r="Q917" s="3"/>
    </row>
    <row r="918" spans="11:17">
      <c r="K918" s="2"/>
      <c r="L918" s="2"/>
      <c r="M918" s="2"/>
      <c r="N918" s="2"/>
      <c r="O918" s="2"/>
      <c r="P918" s="3"/>
      <c r="Q918" s="3"/>
    </row>
    <row r="919" spans="11:17">
      <c r="K919" s="2"/>
      <c r="L919" s="2"/>
      <c r="M919" s="2"/>
      <c r="N919" s="2"/>
      <c r="O919" s="2"/>
      <c r="P919" s="3"/>
      <c r="Q919" s="3"/>
    </row>
    <row r="920" spans="11:17">
      <c r="K920" s="2"/>
      <c r="L920" s="2"/>
      <c r="M920" s="2"/>
      <c r="N920" s="2"/>
      <c r="O920" s="2"/>
      <c r="P920" s="3"/>
      <c r="Q920" s="3"/>
    </row>
    <row r="921" spans="11:17">
      <c r="K921" s="2"/>
      <c r="L921" s="2"/>
      <c r="M921" s="2"/>
      <c r="N921" s="2"/>
      <c r="O921" s="2"/>
      <c r="P921" s="3"/>
      <c r="Q921" s="3"/>
    </row>
    <row r="922" spans="11:17">
      <c r="K922" s="2"/>
      <c r="L922" s="2"/>
      <c r="M922" s="2"/>
      <c r="N922" s="2"/>
      <c r="O922" s="2"/>
      <c r="P922" s="3"/>
      <c r="Q922" s="3"/>
    </row>
    <row r="923" spans="11:17">
      <c r="K923" s="2"/>
      <c r="L923" s="2"/>
      <c r="M923" s="2"/>
      <c r="N923" s="2"/>
      <c r="O923" s="2"/>
      <c r="P923" s="3"/>
      <c r="Q923" s="3"/>
    </row>
    <row r="924" spans="11:17">
      <c r="K924" s="2"/>
      <c r="L924" s="2"/>
      <c r="M924" s="2"/>
      <c r="N924" s="2"/>
      <c r="O924" s="2"/>
      <c r="P924" s="3"/>
      <c r="Q924" s="3"/>
    </row>
    <row r="925" spans="11:17">
      <c r="K925" s="2"/>
      <c r="L925" s="2"/>
      <c r="M925" s="2"/>
      <c r="N925" s="2"/>
      <c r="O925" s="2"/>
      <c r="P925" s="3"/>
      <c r="Q925" s="3"/>
    </row>
    <row r="926" spans="11:17">
      <c r="K926" s="2"/>
      <c r="L926" s="2"/>
      <c r="M926" s="2"/>
      <c r="N926" s="2"/>
      <c r="O926" s="2"/>
      <c r="P926" s="3"/>
      <c r="Q926" s="3"/>
    </row>
    <row r="927" spans="11:17">
      <c r="K927" s="2"/>
      <c r="L927" s="2"/>
      <c r="M927" s="2"/>
      <c r="N927" s="2"/>
      <c r="O927" s="2"/>
      <c r="P927" s="3"/>
      <c r="Q927" s="3"/>
    </row>
    <row r="928" spans="11:17">
      <c r="K928" s="2"/>
      <c r="L928" s="2"/>
      <c r="M928" s="2"/>
      <c r="N928" s="2"/>
      <c r="O928" s="2"/>
      <c r="P928" s="3"/>
      <c r="Q928" s="3"/>
    </row>
    <row r="929" spans="11:17">
      <c r="K929" s="2"/>
      <c r="L929" s="2"/>
      <c r="M929" s="2"/>
      <c r="N929" s="2"/>
      <c r="O929" s="2"/>
      <c r="P929" s="3"/>
      <c r="Q929" s="3"/>
    </row>
    <row r="930" spans="11:17">
      <c r="K930" s="2"/>
      <c r="L930" s="2"/>
      <c r="M930" s="2"/>
      <c r="N930" s="2"/>
      <c r="O930" s="2"/>
      <c r="P930" s="3"/>
      <c r="Q930" s="3"/>
    </row>
    <row r="931" spans="11:17">
      <c r="K931" s="2"/>
      <c r="L931" s="2"/>
      <c r="M931" s="2"/>
      <c r="N931" s="2"/>
      <c r="O931" s="2"/>
      <c r="P931" s="3"/>
      <c r="Q931" s="3"/>
    </row>
    <row r="932" spans="11:17">
      <c r="K932" s="2"/>
      <c r="L932" s="2"/>
      <c r="M932" s="2"/>
      <c r="N932" s="2"/>
      <c r="O932" s="2"/>
      <c r="P932" s="3"/>
      <c r="Q932" s="3"/>
    </row>
    <row r="933" spans="11:17">
      <c r="K933" s="2"/>
      <c r="L933" s="2"/>
      <c r="M933" s="2"/>
      <c r="N933" s="2"/>
      <c r="O933" s="2"/>
      <c r="P933" s="3"/>
      <c r="Q933" s="3"/>
    </row>
    <row r="934" spans="11:17">
      <c r="K934" s="2"/>
      <c r="L934" s="2"/>
      <c r="M934" s="2"/>
      <c r="N934" s="2"/>
      <c r="O934" s="2"/>
      <c r="P934" s="3"/>
      <c r="Q934" s="3"/>
    </row>
    <row r="935" spans="11:17">
      <c r="K935" s="2"/>
      <c r="L935" s="2"/>
      <c r="M935" s="2"/>
      <c r="N935" s="2"/>
      <c r="O935" s="2"/>
      <c r="P935" s="3"/>
      <c r="Q935" s="3"/>
    </row>
    <row r="936" spans="11:17">
      <c r="K936" s="2"/>
      <c r="L936" s="2"/>
      <c r="M936" s="2"/>
      <c r="N936" s="2"/>
      <c r="O936" s="2"/>
      <c r="P936" s="3"/>
      <c r="Q936" s="3"/>
    </row>
    <row r="937" spans="11:17">
      <c r="K937" s="2"/>
      <c r="L937" s="2"/>
      <c r="M937" s="2"/>
      <c r="N937" s="2"/>
      <c r="O937" s="2"/>
      <c r="P937" s="3"/>
      <c r="Q937" s="3"/>
    </row>
    <row r="938" spans="11:17">
      <c r="K938" s="2"/>
      <c r="L938" s="2"/>
      <c r="M938" s="2"/>
      <c r="N938" s="2"/>
      <c r="O938" s="2"/>
      <c r="P938" s="3"/>
      <c r="Q938" s="3"/>
    </row>
    <row r="939" spans="11:17">
      <c r="K939" s="2"/>
      <c r="L939" s="2"/>
      <c r="M939" s="2"/>
      <c r="N939" s="2"/>
      <c r="O939" s="2"/>
      <c r="P939" s="3"/>
      <c r="Q939" s="3"/>
    </row>
    <row r="940" spans="11:17">
      <c r="K940" s="2"/>
      <c r="L940" s="2"/>
      <c r="M940" s="2"/>
      <c r="N940" s="2"/>
      <c r="O940" s="2"/>
      <c r="P940" s="3"/>
      <c r="Q940" s="3"/>
    </row>
    <row r="941" spans="11:17">
      <c r="K941" s="2"/>
      <c r="L941" s="2"/>
      <c r="M941" s="2"/>
      <c r="N941" s="2"/>
      <c r="O941" s="2"/>
      <c r="P941" s="3"/>
      <c r="Q941" s="3"/>
    </row>
    <row r="942" spans="11:17">
      <c r="K942" s="2"/>
      <c r="L942" s="2"/>
      <c r="M942" s="2"/>
      <c r="N942" s="2"/>
      <c r="O942" s="2"/>
      <c r="P942" s="3"/>
      <c r="Q942" s="3"/>
    </row>
    <row r="943" spans="11:17">
      <c r="K943" s="2"/>
      <c r="L943" s="2"/>
      <c r="M943" s="2"/>
      <c r="N943" s="2"/>
      <c r="O943" s="2"/>
      <c r="P943" s="3"/>
      <c r="Q943" s="3"/>
    </row>
    <row r="944" spans="11:17">
      <c r="K944" s="2"/>
      <c r="L944" s="2"/>
      <c r="M944" s="2"/>
      <c r="N944" s="2"/>
      <c r="O944" s="2"/>
      <c r="P944" s="3"/>
      <c r="Q944" s="3"/>
    </row>
    <row r="945" spans="11:17">
      <c r="K945" s="2"/>
      <c r="L945" s="2"/>
      <c r="M945" s="2"/>
      <c r="N945" s="2"/>
      <c r="O945" s="2"/>
      <c r="P945" s="3"/>
      <c r="Q945" s="3"/>
    </row>
    <row r="946" spans="11:17">
      <c r="K946" s="2"/>
      <c r="L946" s="2"/>
      <c r="M946" s="2"/>
      <c r="N946" s="2"/>
      <c r="O946" s="2"/>
      <c r="P946" s="3"/>
      <c r="Q946" s="3"/>
    </row>
    <row r="947" spans="11:17">
      <c r="K947" s="2"/>
      <c r="L947" s="2"/>
      <c r="M947" s="2"/>
      <c r="N947" s="2"/>
      <c r="O947" s="2"/>
      <c r="P947" s="3"/>
      <c r="Q947" s="3"/>
    </row>
    <row r="948" spans="11:17">
      <c r="K948" s="2"/>
      <c r="L948" s="2"/>
      <c r="M948" s="2"/>
      <c r="N948" s="2"/>
      <c r="O948" s="2"/>
      <c r="P948" s="3"/>
      <c r="Q948" s="3"/>
    </row>
    <row r="949" spans="11:17">
      <c r="K949" s="2"/>
      <c r="L949" s="2"/>
      <c r="M949" s="2"/>
      <c r="N949" s="2"/>
      <c r="O949" s="2"/>
      <c r="P949" s="3"/>
      <c r="Q949" s="3"/>
    </row>
    <row r="950" spans="11:17">
      <c r="K950" s="2"/>
      <c r="L950" s="2"/>
      <c r="M950" s="2"/>
      <c r="N950" s="2"/>
      <c r="O950" s="2"/>
      <c r="P950" s="3"/>
      <c r="Q950" s="3"/>
    </row>
    <row r="951" spans="11:17">
      <c r="K951" s="2"/>
      <c r="L951" s="2"/>
      <c r="M951" s="2"/>
      <c r="N951" s="2"/>
      <c r="O951" s="2"/>
      <c r="P951" s="3"/>
      <c r="Q951" s="3"/>
    </row>
    <row r="952" spans="11:17">
      <c r="K952" s="2"/>
      <c r="L952" s="2"/>
      <c r="M952" s="2"/>
      <c r="N952" s="2"/>
      <c r="O952" s="2"/>
      <c r="P952" s="3"/>
      <c r="Q952" s="3"/>
    </row>
    <row r="953" spans="11:17">
      <c r="K953" s="2"/>
      <c r="L953" s="2"/>
      <c r="M953" s="2"/>
      <c r="N953" s="2"/>
      <c r="O953" s="2"/>
      <c r="P953" s="3"/>
      <c r="Q953" s="3"/>
    </row>
    <row r="954" spans="11:17">
      <c r="K954" s="2"/>
      <c r="L954" s="2"/>
      <c r="M954" s="2"/>
      <c r="N954" s="2"/>
      <c r="O954" s="2"/>
      <c r="P954" s="3"/>
      <c r="Q954" s="3"/>
    </row>
    <row r="955" spans="11:17">
      <c r="K955" s="2"/>
      <c r="L955" s="2"/>
      <c r="M955" s="2"/>
      <c r="N955" s="2"/>
      <c r="O955" s="2"/>
      <c r="P955" s="3"/>
      <c r="Q955" s="3"/>
    </row>
    <row r="956" spans="11:17">
      <c r="K956" s="2"/>
      <c r="L956" s="2"/>
      <c r="M956" s="2"/>
      <c r="N956" s="2"/>
      <c r="O956" s="2"/>
      <c r="P956" s="3"/>
      <c r="Q956" s="3"/>
    </row>
    <row r="957" spans="11:17">
      <c r="K957" s="2"/>
      <c r="L957" s="2"/>
      <c r="M957" s="2"/>
      <c r="N957" s="2"/>
      <c r="O957" s="2"/>
      <c r="P957" s="3"/>
      <c r="Q957" s="3"/>
    </row>
    <row r="958" spans="11:17">
      <c r="K958" s="2"/>
      <c r="L958" s="2"/>
      <c r="M958" s="2"/>
      <c r="N958" s="2"/>
      <c r="O958" s="2"/>
      <c r="P958" s="3"/>
      <c r="Q958" s="3"/>
    </row>
    <row r="959" spans="11:17">
      <c r="K959" s="2"/>
      <c r="L959" s="2"/>
      <c r="M959" s="2"/>
      <c r="N959" s="2"/>
      <c r="O959" s="2"/>
      <c r="P959" s="3"/>
      <c r="Q959" s="3"/>
    </row>
    <row r="960" spans="11:17">
      <c r="K960" s="2"/>
      <c r="L960" s="2"/>
      <c r="M960" s="2"/>
      <c r="N960" s="2"/>
      <c r="O960" s="2"/>
      <c r="P960" s="3"/>
      <c r="Q960" s="3"/>
    </row>
    <row r="961" spans="11:17">
      <c r="K961" s="2"/>
      <c r="L961" s="2"/>
      <c r="M961" s="2"/>
      <c r="N961" s="2"/>
      <c r="O961" s="2"/>
      <c r="P961" s="3"/>
      <c r="Q961" s="3"/>
    </row>
    <row r="962" spans="11:17">
      <c r="K962" s="2"/>
      <c r="L962" s="2"/>
      <c r="M962" s="2"/>
      <c r="N962" s="2"/>
      <c r="O962" s="2"/>
      <c r="P962" s="3"/>
      <c r="Q962" s="3"/>
    </row>
    <row r="963" spans="11:17">
      <c r="K963" s="2"/>
      <c r="L963" s="2"/>
      <c r="M963" s="2"/>
      <c r="N963" s="2"/>
      <c r="O963" s="2"/>
      <c r="P963" s="3"/>
      <c r="Q963" s="3"/>
    </row>
    <row r="964" spans="11:17">
      <c r="K964" s="2"/>
      <c r="L964" s="2"/>
      <c r="M964" s="2"/>
      <c r="N964" s="2"/>
      <c r="O964" s="2"/>
      <c r="P964" s="3"/>
      <c r="Q964" s="3"/>
    </row>
    <row r="965" spans="11:17">
      <c r="K965" s="2"/>
      <c r="L965" s="2"/>
      <c r="M965" s="2"/>
      <c r="N965" s="2"/>
      <c r="O965" s="2"/>
      <c r="P965" s="3"/>
      <c r="Q965" s="3"/>
    </row>
    <row r="966" spans="11:17">
      <c r="K966" s="2"/>
      <c r="L966" s="2"/>
      <c r="M966" s="2"/>
      <c r="N966" s="2"/>
      <c r="O966" s="2"/>
      <c r="P966" s="3"/>
      <c r="Q966" s="3"/>
    </row>
    <row r="967" spans="11:17">
      <c r="K967" s="2"/>
      <c r="L967" s="2"/>
      <c r="M967" s="2"/>
      <c r="N967" s="2"/>
      <c r="O967" s="2"/>
      <c r="P967" s="3"/>
      <c r="Q967" s="3"/>
    </row>
    <row r="968" spans="11:17">
      <c r="K968" s="2"/>
      <c r="L968" s="2"/>
      <c r="M968" s="2"/>
      <c r="N968" s="2"/>
      <c r="O968" s="2"/>
      <c r="P968" s="3"/>
      <c r="Q968" s="3"/>
    </row>
    <row r="969" spans="11:17">
      <c r="K969" s="2"/>
      <c r="L969" s="2"/>
      <c r="M969" s="2"/>
      <c r="N969" s="2"/>
      <c r="O969" s="2"/>
      <c r="P969" s="3"/>
      <c r="Q969" s="3"/>
    </row>
    <row r="970" spans="11:17">
      <c r="K970" s="2"/>
      <c r="L970" s="2"/>
      <c r="M970" s="2"/>
      <c r="N970" s="2"/>
      <c r="O970" s="2"/>
      <c r="P970" s="3"/>
      <c r="Q970" s="3"/>
    </row>
    <row r="971" spans="11:17">
      <c r="K971" s="2"/>
      <c r="L971" s="2"/>
      <c r="M971" s="2"/>
      <c r="N971" s="2"/>
      <c r="O971" s="2"/>
      <c r="P971" s="3"/>
      <c r="Q971" s="3"/>
    </row>
    <row r="972" spans="11:17">
      <c r="K972" s="2"/>
      <c r="L972" s="2"/>
      <c r="M972" s="2"/>
      <c r="N972" s="2"/>
      <c r="O972" s="2"/>
      <c r="P972" s="3"/>
      <c r="Q972" s="3"/>
    </row>
    <row r="973" spans="11:17">
      <c r="K973" s="2"/>
      <c r="L973" s="2"/>
      <c r="M973" s="2"/>
      <c r="N973" s="2"/>
      <c r="O973" s="2"/>
      <c r="P973" s="3"/>
      <c r="Q973" s="3"/>
    </row>
    <row r="974" spans="11:17">
      <c r="K974" s="2"/>
      <c r="L974" s="2"/>
      <c r="M974" s="2"/>
      <c r="N974" s="2"/>
      <c r="O974" s="2"/>
      <c r="P974" s="3"/>
      <c r="Q974" s="3"/>
    </row>
    <row r="975" spans="11:17">
      <c r="K975" s="2"/>
      <c r="L975" s="2"/>
      <c r="M975" s="2"/>
      <c r="N975" s="2"/>
      <c r="O975" s="2"/>
      <c r="P975" s="3"/>
      <c r="Q975" s="3"/>
    </row>
    <row r="976" spans="11:17">
      <c r="K976" s="2"/>
      <c r="L976" s="2"/>
      <c r="M976" s="2"/>
      <c r="N976" s="2"/>
      <c r="O976" s="2"/>
      <c r="P976" s="3"/>
      <c r="Q976" s="3"/>
    </row>
    <row r="977" spans="11:17">
      <c r="K977" s="2"/>
      <c r="L977" s="2"/>
      <c r="M977" s="2"/>
      <c r="N977" s="2"/>
      <c r="O977" s="2"/>
      <c r="P977" s="3"/>
      <c r="Q977" s="3"/>
    </row>
    <row r="978" spans="11:17">
      <c r="K978" s="2"/>
      <c r="L978" s="2"/>
      <c r="M978" s="2"/>
      <c r="N978" s="2"/>
      <c r="O978" s="2"/>
      <c r="P978" s="3"/>
      <c r="Q978" s="3"/>
    </row>
    <row r="979" spans="11:17">
      <c r="K979" s="2"/>
      <c r="L979" s="2"/>
      <c r="M979" s="2"/>
      <c r="N979" s="2"/>
      <c r="O979" s="2"/>
      <c r="P979" s="3"/>
      <c r="Q979" s="3"/>
    </row>
    <row r="980" spans="11:17">
      <c r="K980" s="2"/>
      <c r="L980" s="2"/>
      <c r="M980" s="2"/>
      <c r="N980" s="2"/>
      <c r="O980" s="2"/>
      <c r="P980" s="3"/>
      <c r="Q980" s="3"/>
    </row>
    <row r="981" spans="11:17">
      <c r="K981" s="2"/>
      <c r="L981" s="2"/>
      <c r="M981" s="2"/>
      <c r="N981" s="2"/>
      <c r="O981" s="2"/>
      <c r="P981" s="3"/>
      <c r="Q981" s="3"/>
    </row>
    <row r="982" spans="11:17">
      <c r="K982" s="2"/>
      <c r="L982" s="2"/>
      <c r="M982" s="2"/>
      <c r="N982" s="2"/>
      <c r="O982" s="2"/>
      <c r="P982" s="3"/>
      <c r="Q982" s="3"/>
    </row>
    <row r="983" spans="11:17">
      <c r="K983" s="2"/>
      <c r="L983" s="2"/>
      <c r="M983" s="2"/>
      <c r="N983" s="2"/>
      <c r="O983" s="2"/>
      <c r="P983" s="3"/>
      <c r="Q983" s="3"/>
    </row>
    <row r="984" spans="11:17">
      <c r="K984" s="2"/>
      <c r="L984" s="2"/>
      <c r="M984" s="2"/>
      <c r="N984" s="2"/>
      <c r="O984" s="2"/>
      <c r="P984" s="3"/>
      <c r="Q984" s="3"/>
    </row>
    <row r="985" spans="11:17">
      <c r="K985" s="2"/>
      <c r="L985" s="2"/>
      <c r="M985" s="2"/>
      <c r="N985" s="2"/>
      <c r="O985" s="2"/>
      <c r="P985" s="3"/>
      <c r="Q985" s="3"/>
    </row>
    <row r="986" spans="11:17">
      <c r="K986" s="2"/>
      <c r="L986" s="2"/>
      <c r="M986" s="2"/>
      <c r="N986" s="2"/>
      <c r="O986" s="2"/>
      <c r="P986" s="3"/>
      <c r="Q986" s="3"/>
    </row>
    <row r="987" spans="11:17">
      <c r="K987" s="2"/>
      <c r="L987" s="2"/>
      <c r="M987" s="2"/>
      <c r="N987" s="2"/>
      <c r="O987" s="2"/>
      <c r="P987" s="3"/>
      <c r="Q987" s="3"/>
    </row>
    <row r="988" spans="11:17">
      <c r="K988" s="2"/>
      <c r="L988" s="2"/>
      <c r="M988" s="2"/>
      <c r="N988" s="2"/>
      <c r="O988" s="2"/>
      <c r="P988" s="3"/>
      <c r="Q988" s="3"/>
    </row>
    <row r="989" spans="11:17">
      <c r="K989" s="2"/>
      <c r="L989" s="2"/>
      <c r="M989" s="2"/>
      <c r="N989" s="2"/>
      <c r="O989" s="2"/>
      <c r="P989" s="3"/>
      <c r="Q989" s="3"/>
    </row>
    <row r="990" spans="11:17">
      <c r="K990" s="2"/>
      <c r="L990" s="2"/>
      <c r="M990" s="2"/>
      <c r="N990" s="2"/>
      <c r="O990" s="2"/>
      <c r="P990" s="3"/>
      <c r="Q990" s="3"/>
    </row>
    <row r="991" spans="11:17">
      <c r="K991" s="2"/>
      <c r="L991" s="2"/>
      <c r="M991" s="2"/>
      <c r="N991" s="2"/>
      <c r="O991" s="2"/>
      <c r="P991" s="3"/>
      <c r="Q991" s="3"/>
    </row>
    <row r="992" spans="11:17">
      <c r="K992" s="2"/>
      <c r="L992" s="2"/>
      <c r="M992" s="2"/>
      <c r="N992" s="2"/>
      <c r="O992" s="2"/>
      <c r="P992" s="3"/>
      <c r="Q992" s="3"/>
    </row>
    <row r="993" spans="11:17">
      <c r="K993" s="2"/>
      <c r="L993" s="2"/>
      <c r="M993" s="2"/>
      <c r="N993" s="2"/>
      <c r="O993" s="2"/>
      <c r="P993" s="3"/>
      <c r="Q993" s="3"/>
    </row>
    <row r="994" spans="11:17">
      <c r="K994" s="2"/>
      <c r="L994" s="2"/>
      <c r="M994" s="2"/>
      <c r="N994" s="2"/>
      <c r="O994" s="2"/>
      <c r="P994" s="3"/>
      <c r="Q994" s="3"/>
    </row>
    <row r="995" spans="11:17">
      <c r="K995" s="2"/>
      <c r="L995" s="2"/>
      <c r="M995" s="2"/>
      <c r="N995" s="2"/>
      <c r="O995" s="2"/>
      <c r="P995" s="3"/>
      <c r="Q995" s="3"/>
    </row>
    <row r="996" spans="11:17">
      <c r="K996" s="2"/>
      <c r="L996" s="2"/>
      <c r="M996" s="2"/>
      <c r="N996" s="2"/>
      <c r="O996" s="2"/>
      <c r="P996" s="3"/>
      <c r="Q996" s="3"/>
    </row>
    <row r="997" spans="11:17">
      <c r="K997" s="2"/>
      <c r="L997" s="2"/>
      <c r="M997" s="2"/>
      <c r="N997" s="2"/>
      <c r="O997" s="2"/>
      <c r="P997" s="3"/>
      <c r="Q997" s="3"/>
    </row>
    <row r="998" spans="11:17">
      <c r="K998" s="2"/>
      <c r="L998" s="2"/>
      <c r="M998" s="2"/>
      <c r="N998" s="2"/>
      <c r="O998" s="2"/>
      <c r="P998" s="3"/>
      <c r="Q998" s="3"/>
    </row>
    <row r="999" spans="11:17">
      <c r="K999" s="2"/>
      <c r="L999" s="2"/>
      <c r="M999" s="2"/>
      <c r="N999" s="2"/>
      <c r="O999" s="2"/>
      <c r="P999" s="3"/>
      <c r="Q999" s="3"/>
    </row>
    <row r="1000" spans="11:17">
      <c r="K1000" s="2"/>
      <c r="L1000" s="2"/>
      <c r="M1000" s="2"/>
      <c r="N1000" s="2"/>
      <c r="O1000" s="2"/>
      <c r="P1000" s="3"/>
      <c r="Q1000" s="3"/>
    </row>
  </sheetData>
  <mergeCells count="15">
    <mergeCell ref="D4:G4"/>
    <mergeCell ref="B1:F1"/>
    <mergeCell ref="I4:L4"/>
    <mergeCell ref="B2:P2"/>
    <mergeCell ref="I8:I10"/>
    <mergeCell ref="J8:J10"/>
    <mergeCell ref="F8:F10"/>
    <mergeCell ref="G8:G10"/>
    <mergeCell ref="H8:H10"/>
    <mergeCell ref="A130:H130"/>
    <mergeCell ref="A121:P121"/>
    <mergeCell ref="A119:P119"/>
    <mergeCell ref="P9:P10"/>
    <mergeCell ref="D8:D10"/>
    <mergeCell ref="A107:H108"/>
  </mergeCells>
  <hyperlinks>
    <hyperlink ref="A58" r:id="rId1" xr:uid="{00000000-0004-0000-0000-000000000000}"/>
    <hyperlink ref="B77" r:id="rId2" xr:uid="{00000000-0004-0000-0000-000001000000}"/>
  </hyperlinks>
  <pageMargins left="0.7" right="0.7" top="0.75" bottom="0.75" header="0.3" footer="0.3"/>
  <pageSetup scale="41" fitToHeight="2" orientation="landscape" r:id="rId3"/>
  <drawing r:id="rId4"/>
  <legacyDrawing r:id="rId5"/>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00FF"/>
  </sheetPr>
  <dimension ref="A1:Z1000"/>
  <sheetViews>
    <sheetView workbookViewId="0"/>
  </sheetViews>
  <sheetFormatPr defaultColWidth="14.42578125" defaultRowHeight="15" customHeight="1"/>
  <cols>
    <col min="1" max="1" width="28.5703125" customWidth="1"/>
    <col min="2" max="2" width="13.7109375" customWidth="1"/>
    <col min="3" max="3" width="13.140625" customWidth="1"/>
    <col min="4" max="4" width="10.140625" customWidth="1"/>
    <col min="5" max="5" width="10.85546875" customWidth="1"/>
    <col min="6" max="10" width="9.140625" customWidth="1"/>
    <col min="11" max="15" width="12.7109375" customWidth="1"/>
    <col min="16" max="16" width="14.42578125" customWidth="1"/>
    <col min="17" max="17" width="12.42578125" customWidth="1"/>
    <col min="18" max="26" width="9.140625" customWidth="1"/>
  </cols>
  <sheetData>
    <row r="1" spans="1:17">
      <c r="A1" t="s">
        <v>0</v>
      </c>
      <c r="B1" s="101">
        <f>Budget!B1</f>
        <v>0</v>
      </c>
      <c r="C1" s="108"/>
      <c r="D1" s="108"/>
      <c r="E1" s="108"/>
      <c r="F1" s="108"/>
      <c r="G1" t="s">
        <v>118</v>
      </c>
      <c r="H1" s="1">
        <f>Budget!H1</f>
        <v>0</v>
      </c>
      <c r="K1" s="2"/>
      <c r="L1" s="2"/>
      <c r="M1" s="2"/>
      <c r="N1" s="2"/>
      <c r="O1" s="2"/>
      <c r="P1" s="3"/>
    </row>
    <row r="2" spans="1:17">
      <c r="A2" s="4" t="s">
        <v>2</v>
      </c>
      <c r="B2" s="101">
        <f>Budget!B2</f>
        <v>0</v>
      </c>
      <c r="C2" s="108"/>
      <c r="D2" s="108"/>
      <c r="E2" s="108"/>
      <c r="F2" s="108"/>
      <c r="G2" s="108"/>
      <c r="H2" s="108"/>
      <c r="I2" s="108"/>
      <c r="J2" s="108"/>
      <c r="K2" s="108"/>
      <c r="L2" s="108"/>
      <c r="M2" s="108"/>
      <c r="N2" s="108"/>
      <c r="O2" s="108"/>
      <c r="P2" s="108"/>
    </row>
    <row r="3" spans="1:17">
      <c r="K3" s="2"/>
      <c r="L3" s="2"/>
      <c r="M3" s="2"/>
      <c r="N3" s="2"/>
      <c r="O3" s="2"/>
      <c r="P3" s="3"/>
    </row>
    <row r="4" spans="1:17">
      <c r="A4" t="s">
        <v>4</v>
      </c>
      <c r="B4" s="6">
        <f>Budget!B4</f>
        <v>0.55000000000000004</v>
      </c>
      <c r="D4" s="104" t="s">
        <v>119</v>
      </c>
      <c r="E4" s="109"/>
      <c r="F4" s="109"/>
      <c r="G4" s="109"/>
      <c r="K4" s="2"/>
      <c r="L4" s="2"/>
      <c r="M4" s="2"/>
      <c r="N4" s="2"/>
      <c r="O4" s="2"/>
      <c r="P4" s="3"/>
    </row>
    <row r="5" spans="1:17">
      <c r="A5" t="s">
        <v>7</v>
      </c>
      <c r="B5" s="13">
        <f>Budget!B5</f>
        <v>1.04</v>
      </c>
      <c r="D5" t="s">
        <v>8</v>
      </c>
      <c r="E5" s="6">
        <f>Budget!E5</f>
        <v>0.27</v>
      </c>
      <c r="F5" t="s">
        <v>9</v>
      </c>
      <c r="G5" s="6">
        <f>Budget!G5</f>
        <v>0.29799999999999999</v>
      </c>
      <c r="K5" s="2"/>
      <c r="L5" s="2"/>
      <c r="M5" s="2"/>
      <c r="N5" s="2"/>
      <c r="O5" s="2"/>
      <c r="P5" s="3"/>
    </row>
    <row r="6" spans="1:17">
      <c r="A6" s="4" t="s">
        <v>10</v>
      </c>
      <c r="B6" s="12">
        <f>Budget!B6</f>
        <v>3</v>
      </c>
      <c r="D6" t="s">
        <v>11</v>
      </c>
      <c r="E6" s="6">
        <f>Budget!E6</f>
        <v>7.5999999999999998E-2</v>
      </c>
      <c r="F6" t="s">
        <v>12</v>
      </c>
      <c r="G6" s="6">
        <f>Budget!G6</f>
        <v>0</v>
      </c>
      <c r="K6" s="2"/>
      <c r="L6" s="2"/>
      <c r="M6" s="2"/>
      <c r="N6" s="2"/>
      <c r="O6" s="2"/>
      <c r="P6" s="3"/>
    </row>
    <row r="7" spans="1:17">
      <c r="A7" s="80" t="s">
        <v>120</v>
      </c>
      <c r="B7" s="103"/>
      <c r="C7" s="111"/>
      <c r="K7" s="2"/>
      <c r="L7" s="2"/>
      <c r="M7" s="2"/>
      <c r="N7" s="2"/>
      <c r="O7" s="2"/>
      <c r="P7" s="3"/>
    </row>
    <row r="8" spans="1:17">
      <c r="D8" s="98" t="s">
        <v>121</v>
      </c>
      <c r="F8" s="98" t="s">
        <v>14</v>
      </c>
      <c r="G8" s="98" t="s">
        <v>15</v>
      </c>
      <c r="H8" s="98" t="s">
        <v>16</v>
      </c>
      <c r="I8" s="98" t="s">
        <v>17</v>
      </c>
      <c r="J8" s="98" t="s">
        <v>18</v>
      </c>
      <c r="K8" s="2"/>
      <c r="L8" s="2"/>
      <c r="M8" s="2"/>
      <c r="N8" s="2"/>
      <c r="O8" s="2"/>
      <c r="P8" s="3"/>
    </row>
    <row r="9" spans="1:17">
      <c r="A9" s="4" t="s">
        <v>19</v>
      </c>
      <c r="D9" s="109"/>
      <c r="F9" s="109"/>
      <c r="G9" s="109"/>
      <c r="H9" s="109"/>
      <c r="I9" s="109"/>
      <c r="J9" s="109"/>
      <c r="K9" s="2" t="s">
        <v>20</v>
      </c>
      <c r="L9" s="2" t="s">
        <v>20</v>
      </c>
      <c r="M9" s="2" t="s">
        <v>20</v>
      </c>
      <c r="N9" s="2" t="s">
        <v>20</v>
      </c>
      <c r="O9" s="2" t="s">
        <v>20</v>
      </c>
      <c r="P9" s="97" t="s">
        <v>21</v>
      </c>
    </row>
    <row r="10" spans="1:17">
      <c r="A10" t="s">
        <v>22</v>
      </c>
      <c r="B10" t="s">
        <v>23</v>
      </c>
      <c r="C10" t="s">
        <v>24</v>
      </c>
      <c r="D10" s="109"/>
      <c r="E10" t="s">
        <v>25</v>
      </c>
      <c r="F10" s="109"/>
      <c r="G10" s="109"/>
      <c r="H10" s="109"/>
      <c r="I10" s="109"/>
      <c r="J10" s="109"/>
      <c r="K10" s="2">
        <v>1</v>
      </c>
      <c r="L10" s="2">
        <v>2</v>
      </c>
      <c r="M10" s="2">
        <v>3</v>
      </c>
      <c r="N10" s="2">
        <v>4</v>
      </c>
      <c r="O10" s="2">
        <v>5</v>
      </c>
      <c r="P10" s="109"/>
      <c r="Q10" t="s">
        <v>26</v>
      </c>
    </row>
    <row r="11" spans="1:17">
      <c r="A11">
        <f>Budget!A11</f>
        <v>0</v>
      </c>
      <c r="B11" t="str">
        <f>Budget!B11</f>
        <v>PI</v>
      </c>
      <c r="C11" t="str">
        <f>Budget!C11</f>
        <v>Academic</v>
      </c>
      <c r="D11" s="12">
        <f>Budget!D11</f>
        <v>0</v>
      </c>
      <c r="E11" s="12">
        <f>Budget!E11</f>
        <v>0</v>
      </c>
      <c r="F11" s="13"/>
      <c r="G11" s="13"/>
      <c r="H11" s="13"/>
      <c r="I11" s="13"/>
      <c r="J11" s="13"/>
      <c r="K11" s="2">
        <f t="shared" ref="K11:K24" si="0">IF(D11&gt;0,ROUND(($F11*$E11)/D11,0),0)</f>
        <v>0</v>
      </c>
      <c r="L11" s="2">
        <f t="shared" ref="L11:O11" si="1">IF($D$11&gt;0,ROUND((G11*$E11*$B$5^(L10-1))/$D$11,0),0)</f>
        <v>0</v>
      </c>
      <c r="M11" s="2">
        <f t="shared" si="1"/>
        <v>0</v>
      </c>
      <c r="N11" s="2">
        <f t="shared" si="1"/>
        <v>0</v>
      </c>
      <c r="O11" s="2">
        <f t="shared" si="1"/>
        <v>0</v>
      </c>
      <c r="P11" s="3">
        <f t="shared" ref="P11:P25" si="2">SUM(K11:O11)</f>
        <v>0</v>
      </c>
    </row>
    <row r="12" spans="1:17">
      <c r="A12">
        <f>Budget!A12</f>
        <v>0</v>
      </c>
      <c r="B12" t="str">
        <f>Budget!B12</f>
        <v>PI</v>
      </c>
      <c r="C12" t="str">
        <f>Budget!C12</f>
        <v>Summer</v>
      </c>
      <c r="D12" s="12">
        <f>Budget!D12</f>
        <v>0</v>
      </c>
      <c r="E12" s="12">
        <f>Budget!E12</f>
        <v>0</v>
      </c>
      <c r="F12" s="13"/>
      <c r="G12" s="13"/>
      <c r="H12" s="13"/>
      <c r="I12" s="13"/>
      <c r="J12" s="13"/>
      <c r="K12" s="2">
        <f t="shared" si="0"/>
        <v>0</v>
      </c>
      <c r="L12" s="2">
        <f t="shared" ref="L12:O12" si="3">IF($D$12&gt;0,ROUND((G12*$E12*$B$5^(L$10-1))/$D$12,0),0)</f>
        <v>0</v>
      </c>
      <c r="M12" s="2">
        <f t="shared" si="3"/>
        <v>0</v>
      </c>
      <c r="N12" s="2">
        <f t="shared" si="3"/>
        <v>0</v>
      </c>
      <c r="O12" s="2">
        <f t="shared" si="3"/>
        <v>0</v>
      </c>
      <c r="P12" s="3">
        <f t="shared" si="2"/>
        <v>0</v>
      </c>
    </row>
    <row r="13" spans="1:17">
      <c r="A13">
        <f>Budget!A13</f>
        <v>0</v>
      </c>
      <c r="B13" t="str">
        <f>Budget!B13</f>
        <v>Co-PI 1</v>
      </c>
      <c r="C13" t="str">
        <f>Budget!C13</f>
        <v>Academic</v>
      </c>
      <c r="D13" s="12">
        <f>Budget!D13</f>
        <v>0</v>
      </c>
      <c r="E13" s="12">
        <f>Budget!E13</f>
        <v>0</v>
      </c>
      <c r="F13" s="13"/>
      <c r="G13" s="13"/>
      <c r="H13" s="13"/>
      <c r="I13" s="13"/>
      <c r="J13" s="13"/>
      <c r="K13" s="2">
        <f t="shared" si="0"/>
        <v>0</v>
      </c>
      <c r="L13" s="2">
        <f t="shared" ref="L13:O13" si="4">IF($D$13&gt;0,ROUND((G13*$E13*$B$5^(L$10-1))/$D$13,0),0)</f>
        <v>0</v>
      </c>
      <c r="M13" s="2">
        <f t="shared" si="4"/>
        <v>0</v>
      </c>
      <c r="N13" s="2">
        <f t="shared" si="4"/>
        <v>0</v>
      </c>
      <c r="O13" s="2">
        <f t="shared" si="4"/>
        <v>0</v>
      </c>
      <c r="P13" s="3">
        <f t="shared" si="2"/>
        <v>0</v>
      </c>
    </row>
    <row r="14" spans="1:17">
      <c r="A14">
        <f>Budget!A14</f>
        <v>0</v>
      </c>
      <c r="B14" t="str">
        <f>Budget!B14</f>
        <v>Co-PI 1</v>
      </c>
      <c r="C14" t="str">
        <f>Budget!C14</f>
        <v>Summer</v>
      </c>
      <c r="D14" s="12">
        <f>Budget!D14</f>
        <v>0</v>
      </c>
      <c r="E14" s="12">
        <f>Budget!E14</f>
        <v>0</v>
      </c>
      <c r="F14" s="13"/>
      <c r="G14" s="13"/>
      <c r="H14" s="13"/>
      <c r="I14" s="13"/>
      <c r="J14" s="13"/>
      <c r="K14" s="2">
        <f t="shared" si="0"/>
        <v>0</v>
      </c>
      <c r="L14" s="2">
        <f t="shared" ref="L14:O14" si="5">IF($D$14&gt;0,ROUND((G14*$E14*$B$5^(L$10-1))/$D$14,0),0)</f>
        <v>0</v>
      </c>
      <c r="M14" s="2">
        <f t="shared" si="5"/>
        <v>0</v>
      </c>
      <c r="N14" s="2">
        <f t="shared" si="5"/>
        <v>0</v>
      </c>
      <c r="O14" s="2">
        <f t="shared" si="5"/>
        <v>0</v>
      </c>
      <c r="P14" s="3">
        <f t="shared" si="2"/>
        <v>0</v>
      </c>
    </row>
    <row r="15" spans="1:17">
      <c r="A15">
        <f>Budget!A15</f>
        <v>0</v>
      </c>
      <c r="B15" t="str">
        <f>Budget!B15</f>
        <v>Co-PI 2</v>
      </c>
      <c r="C15" t="str">
        <f>Budget!C15</f>
        <v>Academic</v>
      </c>
      <c r="D15" s="12">
        <f>Budget!D15</f>
        <v>0</v>
      </c>
      <c r="E15" s="12">
        <f>Budget!E15</f>
        <v>0</v>
      </c>
      <c r="F15" s="13"/>
      <c r="G15" s="13"/>
      <c r="H15" s="13"/>
      <c r="I15" s="13"/>
      <c r="J15" s="13"/>
      <c r="K15" s="2">
        <f t="shared" si="0"/>
        <v>0</v>
      </c>
      <c r="L15" s="2">
        <f t="shared" ref="L15:O15" si="6">IF($D$15&gt;0,ROUND((G15*$E15*$B$5^(L$10-1))/$D$15,0),0)</f>
        <v>0</v>
      </c>
      <c r="M15" s="2">
        <f t="shared" si="6"/>
        <v>0</v>
      </c>
      <c r="N15" s="2">
        <f t="shared" si="6"/>
        <v>0</v>
      </c>
      <c r="O15" s="2">
        <f t="shared" si="6"/>
        <v>0</v>
      </c>
      <c r="P15" s="3">
        <f t="shared" si="2"/>
        <v>0</v>
      </c>
    </row>
    <row r="16" spans="1:17">
      <c r="A16">
        <f>Budget!A16</f>
        <v>0</v>
      </c>
      <c r="B16" t="str">
        <f>Budget!B16</f>
        <v>Co-PI 2</v>
      </c>
      <c r="C16" t="str">
        <f>Budget!C16</f>
        <v>Summer</v>
      </c>
      <c r="D16" s="12">
        <f>Budget!D16</f>
        <v>0</v>
      </c>
      <c r="E16" s="12">
        <f>Budget!E16</f>
        <v>0</v>
      </c>
      <c r="F16" s="13"/>
      <c r="G16" s="13"/>
      <c r="H16" s="13"/>
      <c r="I16" s="13"/>
      <c r="J16" s="13"/>
      <c r="K16" s="2">
        <f t="shared" si="0"/>
        <v>0</v>
      </c>
      <c r="L16" s="2">
        <f t="shared" ref="L16:O16" si="7">IF($D$16&gt;0,ROUND((G16*$E16*$B$5^(L$10-1))/$D$16,0),0)</f>
        <v>0</v>
      </c>
      <c r="M16" s="2">
        <f t="shared" si="7"/>
        <v>0</v>
      </c>
      <c r="N16" s="2">
        <f t="shared" si="7"/>
        <v>0</v>
      </c>
      <c r="O16" s="2">
        <f t="shared" si="7"/>
        <v>0</v>
      </c>
      <c r="P16" s="3">
        <f t="shared" si="2"/>
        <v>0</v>
      </c>
    </row>
    <row r="17" spans="1:26">
      <c r="A17">
        <f>Budget!A17</f>
        <v>0</v>
      </c>
      <c r="B17" t="str">
        <f>Budget!B17</f>
        <v>Co-PI 3</v>
      </c>
      <c r="C17" t="str">
        <f>Budget!C17</f>
        <v>Academic</v>
      </c>
      <c r="D17" s="12">
        <f>Budget!D17</f>
        <v>0</v>
      </c>
      <c r="E17" s="12">
        <f>Budget!E17</f>
        <v>0</v>
      </c>
      <c r="F17" s="13"/>
      <c r="G17" s="13"/>
      <c r="H17" s="13"/>
      <c r="I17" s="13"/>
      <c r="J17" s="13"/>
      <c r="K17" s="2">
        <f t="shared" si="0"/>
        <v>0</v>
      </c>
      <c r="L17" s="2">
        <f t="shared" ref="L17:O17" si="8">IF($D$17&gt;0,ROUND((G17*$E17*$B$5^(L$10-1))/$D$17,0),0)</f>
        <v>0</v>
      </c>
      <c r="M17" s="2">
        <f t="shared" si="8"/>
        <v>0</v>
      </c>
      <c r="N17" s="2">
        <f t="shared" si="8"/>
        <v>0</v>
      </c>
      <c r="O17" s="2">
        <f t="shared" si="8"/>
        <v>0</v>
      </c>
      <c r="P17" s="3">
        <f t="shared" si="2"/>
        <v>0</v>
      </c>
    </row>
    <row r="18" spans="1:26">
      <c r="A18">
        <f>Budget!A18</f>
        <v>0</v>
      </c>
      <c r="B18" t="str">
        <f>Budget!B18</f>
        <v>Co-PI 3</v>
      </c>
      <c r="C18" t="str">
        <f>Budget!C18</f>
        <v>Summer</v>
      </c>
      <c r="D18" s="12">
        <f>Budget!D18</f>
        <v>0</v>
      </c>
      <c r="E18" s="12">
        <f>Budget!E18</f>
        <v>0</v>
      </c>
      <c r="F18" s="13"/>
      <c r="G18" s="13"/>
      <c r="H18" s="13"/>
      <c r="I18" s="13"/>
      <c r="J18" s="13"/>
      <c r="K18" s="2">
        <f t="shared" si="0"/>
        <v>0</v>
      </c>
      <c r="L18" s="2">
        <f t="shared" ref="L18:O18" si="9">IF($D$18&gt;0,ROUND((G18*$E18*$B$5^(L$10-1))/$D$18,0),0)</f>
        <v>0</v>
      </c>
      <c r="M18" s="2">
        <f t="shared" si="9"/>
        <v>0</v>
      </c>
      <c r="N18" s="2">
        <f t="shared" si="9"/>
        <v>0</v>
      </c>
      <c r="O18" s="2">
        <f t="shared" si="9"/>
        <v>0</v>
      </c>
      <c r="P18" s="3">
        <f t="shared" si="2"/>
        <v>0</v>
      </c>
    </row>
    <row r="19" spans="1:26">
      <c r="A19">
        <f>Budget!A19</f>
        <v>0</v>
      </c>
      <c r="B19" t="str">
        <f>Budget!B19</f>
        <v>Co-PI 4</v>
      </c>
      <c r="C19" t="str">
        <f>Budget!C19</f>
        <v>Academic</v>
      </c>
      <c r="D19" s="12">
        <f>Budget!D19</f>
        <v>0</v>
      </c>
      <c r="E19" s="12">
        <f>Budget!E19</f>
        <v>0</v>
      </c>
      <c r="F19" s="13"/>
      <c r="G19" s="13"/>
      <c r="H19" s="13"/>
      <c r="I19" s="13"/>
      <c r="J19" s="13"/>
      <c r="K19" s="2">
        <f t="shared" si="0"/>
        <v>0</v>
      </c>
      <c r="L19" s="2">
        <f t="shared" ref="L19:O19" si="10">IF($D$19&gt;0,ROUND((G19*$E19*$B$5^(L$10-1))/$D$19,0),0)</f>
        <v>0</v>
      </c>
      <c r="M19" s="2">
        <f t="shared" si="10"/>
        <v>0</v>
      </c>
      <c r="N19" s="2">
        <f t="shared" si="10"/>
        <v>0</v>
      </c>
      <c r="O19" s="2">
        <f t="shared" si="10"/>
        <v>0</v>
      </c>
      <c r="P19" s="3">
        <f t="shared" si="2"/>
        <v>0</v>
      </c>
    </row>
    <row r="20" spans="1:26">
      <c r="A20">
        <f>Budget!A20</f>
        <v>0</v>
      </c>
      <c r="B20" t="str">
        <f>Budget!B20</f>
        <v>Co-PI 4</v>
      </c>
      <c r="C20" t="str">
        <f>Budget!C20</f>
        <v>Summer</v>
      </c>
      <c r="D20" s="12">
        <f>Budget!D20</f>
        <v>0</v>
      </c>
      <c r="E20" s="12">
        <f>Budget!E20</f>
        <v>0</v>
      </c>
      <c r="F20" s="13"/>
      <c r="G20" s="13"/>
      <c r="H20" s="13"/>
      <c r="I20" s="13"/>
      <c r="J20" s="13"/>
      <c r="K20" s="2">
        <f t="shared" si="0"/>
        <v>0</v>
      </c>
      <c r="L20" s="2">
        <f t="shared" ref="L20:O20" si="11">IF($D$20&gt;0,ROUND((G20*$E20*$B$5^(L$10-1))/$D$20,0),0)</f>
        <v>0</v>
      </c>
      <c r="M20" s="2">
        <f t="shared" si="11"/>
        <v>0</v>
      </c>
      <c r="N20" s="2">
        <f t="shared" si="11"/>
        <v>0</v>
      </c>
      <c r="O20" s="2">
        <f t="shared" si="11"/>
        <v>0</v>
      </c>
      <c r="P20" s="3">
        <f t="shared" si="2"/>
        <v>0</v>
      </c>
    </row>
    <row r="21" spans="1:26">
      <c r="A21">
        <f>Budget!A21</f>
        <v>0</v>
      </c>
      <c r="B21" t="str">
        <f>Budget!B21</f>
        <v>Post-doc</v>
      </c>
      <c r="C21" t="str">
        <f>Budget!C21</f>
        <v>Academic</v>
      </c>
      <c r="D21" s="12">
        <f>Budget!D21</f>
        <v>0</v>
      </c>
      <c r="E21" s="12">
        <f>Budget!E21</f>
        <v>0</v>
      </c>
      <c r="F21" s="13"/>
      <c r="G21" s="13"/>
      <c r="H21" s="13"/>
      <c r="I21" s="13"/>
      <c r="J21" s="13"/>
      <c r="K21" s="2">
        <f t="shared" si="0"/>
        <v>0</v>
      </c>
      <c r="L21" s="2">
        <f t="shared" ref="L21:O21" si="12">IF($D$21&gt;0,ROUND((G21*$E21*$B$5^(L$10-1))/$D$21,0),0)</f>
        <v>0</v>
      </c>
      <c r="M21" s="2">
        <f t="shared" si="12"/>
        <v>0</v>
      </c>
      <c r="N21" s="2">
        <f t="shared" si="12"/>
        <v>0</v>
      </c>
      <c r="O21" s="2">
        <f t="shared" si="12"/>
        <v>0</v>
      </c>
      <c r="P21" s="3">
        <f t="shared" si="2"/>
        <v>0</v>
      </c>
    </row>
    <row r="22" spans="1:26">
      <c r="A22">
        <f>Budget!A22</f>
        <v>0</v>
      </c>
      <c r="B22" t="str">
        <f>Budget!B22</f>
        <v>Grad Student</v>
      </c>
      <c r="C22" t="str">
        <f>Budget!C22</f>
        <v>Student</v>
      </c>
      <c r="D22" s="12">
        <f>Budget!D22</f>
        <v>0</v>
      </c>
      <c r="E22" s="12">
        <f>Budget!E22</f>
        <v>0</v>
      </c>
      <c r="F22" s="13"/>
      <c r="G22" s="13"/>
      <c r="H22" s="13"/>
      <c r="I22" s="13"/>
      <c r="J22" s="13"/>
      <c r="K22" s="2">
        <f t="shared" si="0"/>
        <v>0</v>
      </c>
      <c r="L22" s="2">
        <f t="shared" ref="L22:O22" si="13">IF($D$22&gt;0,ROUND((G22*$E22*$B$5^(L$10-1))/$D$22,0),0)</f>
        <v>0</v>
      </c>
      <c r="M22" s="2">
        <f t="shared" si="13"/>
        <v>0</v>
      </c>
      <c r="N22" s="2">
        <f t="shared" si="13"/>
        <v>0</v>
      </c>
      <c r="O22" s="2">
        <f t="shared" si="13"/>
        <v>0</v>
      </c>
      <c r="P22" s="3">
        <f t="shared" si="2"/>
        <v>0</v>
      </c>
    </row>
    <row r="23" spans="1:26">
      <c r="A23">
        <f>Budget!A23</f>
        <v>0</v>
      </c>
      <c r="B23" t="str">
        <f>Budget!B23</f>
        <v>Grad Student</v>
      </c>
      <c r="C23" t="str">
        <f>Budget!C23</f>
        <v>Student</v>
      </c>
      <c r="D23" s="12">
        <f>Budget!D23</f>
        <v>0</v>
      </c>
      <c r="E23" s="12">
        <f>Budget!E23</f>
        <v>0</v>
      </c>
      <c r="F23" s="13"/>
      <c r="G23" s="13"/>
      <c r="H23" s="13"/>
      <c r="I23" s="13"/>
      <c r="J23" s="13"/>
      <c r="K23" s="2">
        <f t="shared" si="0"/>
        <v>0</v>
      </c>
      <c r="L23" s="2">
        <f t="shared" ref="L23:O23" si="14">IF($D$23&gt;0,ROUND((G23*$E23*$B$5^(L$10-1))/$D$23,0),0)</f>
        <v>0</v>
      </c>
      <c r="M23" s="2">
        <f t="shared" si="14"/>
        <v>0</v>
      </c>
      <c r="N23" s="2">
        <f t="shared" si="14"/>
        <v>0</v>
      </c>
      <c r="O23" s="2">
        <f t="shared" si="14"/>
        <v>0</v>
      </c>
      <c r="P23" s="3">
        <f t="shared" si="2"/>
        <v>0</v>
      </c>
    </row>
    <row r="24" spans="1:26">
      <c r="A24">
        <f>Budget!A24</f>
        <v>0</v>
      </c>
      <c r="B24" t="str">
        <f>Budget!B24</f>
        <v>UG Student</v>
      </c>
      <c r="C24" t="str">
        <f>Budget!C24</f>
        <v>Student</v>
      </c>
      <c r="D24" s="12">
        <f>Budget!D24</f>
        <v>0</v>
      </c>
      <c r="E24" s="12">
        <f>Budget!E24</f>
        <v>0</v>
      </c>
      <c r="F24" s="13"/>
      <c r="G24" s="13"/>
      <c r="H24" s="13"/>
      <c r="I24" s="13"/>
      <c r="J24" s="13"/>
      <c r="K24" s="2">
        <f t="shared" si="0"/>
        <v>0</v>
      </c>
      <c r="L24" s="2">
        <f t="shared" ref="L24:O24" si="15">IF($D$24&gt;0,ROUND((G24*$E24*$B$5^(L$10-1))/$D$24,0),0)</f>
        <v>0</v>
      </c>
      <c r="M24" s="2">
        <f t="shared" si="15"/>
        <v>0</v>
      </c>
      <c r="N24" s="2">
        <f t="shared" si="15"/>
        <v>0</v>
      </c>
      <c r="O24" s="2">
        <f t="shared" si="15"/>
        <v>0</v>
      </c>
      <c r="P24" s="3">
        <f t="shared" si="2"/>
        <v>0</v>
      </c>
    </row>
    <row r="25" spans="1:26">
      <c r="A25">
        <f>Budget!A25</f>
        <v>0</v>
      </c>
      <c r="B25" t="str">
        <f>Budget!B25</f>
        <v>UG Student</v>
      </c>
      <c r="C25" t="str">
        <f>Budget!C25</f>
        <v>Student</v>
      </c>
      <c r="D25" s="12">
        <f>Budget!D25</f>
        <v>0</v>
      </c>
      <c r="E25" s="12">
        <f>Budget!E25</f>
        <v>0</v>
      </c>
      <c r="F25" s="13"/>
      <c r="G25" s="13"/>
      <c r="H25" s="13"/>
      <c r="I25" s="13"/>
      <c r="J25" s="13"/>
      <c r="K25" s="2">
        <f>IF(D25&gt;0,ROUND(($F25*$E25)/D25,0),)</f>
        <v>0</v>
      </c>
      <c r="L25" s="2">
        <f t="shared" ref="L25:O25" si="16">IF($D$25&gt;0,ROUND((G25*$E25*$B$5^(L$10-1))/$D$25,0),0)</f>
        <v>0</v>
      </c>
      <c r="M25" s="2">
        <f t="shared" si="16"/>
        <v>0</v>
      </c>
      <c r="N25" s="2">
        <f t="shared" si="16"/>
        <v>0</v>
      </c>
      <c r="O25" s="2">
        <f t="shared" si="16"/>
        <v>0</v>
      </c>
      <c r="P25" s="3">
        <f t="shared" si="2"/>
        <v>0</v>
      </c>
    </row>
    <row r="26" spans="1:26">
      <c r="A26" s="77" t="s">
        <v>35</v>
      </c>
      <c r="B26" s="77"/>
      <c r="C26" s="77"/>
      <c r="D26" s="77"/>
      <c r="E26" s="77"/>
      <c r="F26" s="77"/>
      <c r="G26" s="77"/>
      <c r="H26" s="77"/>
      <c r="I26" s="77"/>
      <c r="J26" s="77"/>
      <c r="K26" s="78">
        <f t="shared" ref="K26:P26" si="17">SUM(K11:K25)</f>
        <v>0</v>
      </c>
      <c r="L26" s="78">
        <f t="shared" si="17"/>
        <v>0</v>
      </c>
      <c r="M26" s="78">
        <f t="shared" si="17"/>
        <v>0</v>
      </c>
      <c r="N26" s="78">
        <f t="shared" si="17"/>
        <v>0</v>
      </c>
      <c r="O26" s="78">
        <f t="shared" si="17"/>
        <v>0</v>
      </c>
      <c r="P26" s="79">
        <f t="shared" si="17"/>
        <v>0</v>
      </c>
      <c r="Q26" s="3">
        <f>SUM(K26:O26)</f>
        <v>0</v>
      </c>
      <c r="R26" s="4"/>
      <c r="S26" s="4"/>
      <c r="T26" s="4"/>
      <c r="U26" s="4"/>
      <c r="V26" s="4"/>
      <c r="W26" s="4"/>
      <c r="X26" s="4"/>
      <c r="Y26" s="4"/>
      <c r="Z26" s="4"/>
    </row>
    <row r="27" spans="1:26">
      <c r="K27" s="2"/>
      <c r="L27" s="2"/>
      <c r="M27" s="2"/>
      <c r="N27" s="2"/>
      <c r="O27" s="2"/>
      <c r="P27" s="3"/>
    </row>
    <row r="28" spans="1:26">
      <c r="A28" s="4" t="s">
        <v>36</v>
      </c>
      <c r="K28" s="2" t="s">
        <v>37</v>
      </c>
      <c r="L28" s="2" t="s">
        <v>38</v>
      </c>
      <c r="M28" s="2" t="s">
        <v>39</v>
      </c>
      <c r="N28" s="2" t="s">
        <v>40</v>
      </c>
      <c r="O28" s="2" t="s">
        <v>41</v>
      </c>
      <c r="P28" s="15" t="s">
        <v>42</v>
      </c>
    </row>
    <row r="29" spans="1:26">
      <c r="A29">
        <f t="shared" ref="A29:C29" si="18">A11</f>
        <v>0</v>
      </c>
      <c r="B29" t="str">
        <f t="shared" si="18"/>
        <v>PI</v>
      </c>
      <c r="C29" t="str">
        <f t="shared" si="18"/>
        <v>Academic</v>
      </c>
      <c r="K29" s="2">
        <f t="shared" ref="K29:O29" si="19">ROUND(IF($C$29="Academic",K11*$E$5,IF($C$29="Summer",K11*$E$6,IF($C$29="Staff",K11*$G$5,IF($C$29="Student",K11*$G$6,0)))),0)</f>
        <v>0</v>
      </c>
      <c r="L29" s="2">
        <f t="shared" si="19"/>
        <v>0</v>
      </c>
      <c r="M29" s="2">
        <f t="shared" si="19"/>
        <v>0</v>
      </c>
      <c r="N29" s="2">
        <f t="shared" si="19"/>
        <v>0</v>
      </c>
      <c r="O29" s="2">
        <f t="shared" si="19"/>
        <v>0</v>
      </c>
      <c r="P29" s="3">
        <f t="shared" ref="P29:P43" si="20">SUM(K29:O29)</f>
        <v>0</v>
      </c>
    </row>
    <row r="30" spans="1:26">
      <c r="A30">
        <f t="shared" ref="A30:C30" si="21">A12</f>
        <v>0</v>
      </c>
      <c r="B30" t="str">
        <f t="shared" si="21"/>
        <v>PI</v>
      </c>
      <c r="C30" t="str">
        <f t="shared" si="21"/>
        <v>Summer</v>
      </c>
      <c r="K30" s="2">
        <f t="shared" ref="K30:O30" si="22">ROUND(IF($C$30="Academic",K12*$E$5,IF($C$30="Summer",K12*$E$6,IF($C$30="Staff",K12*$G$5,IF($C$30="Student",K12*$G$6,0)))),0)</f>
        <v>0</v>
      </c>
      <c r="L30" s="2">
        <f t="shared" si="22"/>
        <v>0</v>
      </c>
      <c r="M30" s="2">
        <f t="shared" si="22"/>
        <v>0</v>
      </c>
      <c r="N30" s="2">
        <f t="shared" si="22"/>
        <v>0</v>
      </c>
      <c r="O30" s="2">
        <f t="shared" si="22"/>
        <v>0</v>
      </c>
      <c r="P30" s="3">
        <f t="shared" si="20"/>
        <v>0</v>
      </c>
    </row>
    <row r="31" spans="1:26">
      <c r="A31">
        <f t="shared" ref="A31:C31" si="23">A13</f>
        <v>0</v>
      </c>
      <c r="B31" t="str">
        <f t="shared" si="23"/>
        <v>Co-PI 1</v>
      </c>
      <c r="C31" t="str">
        <f t="shared" si="23"/>
        <v>Academic</v>
      </c>
      <c r="K31" s="2">
        <f t="shared" ref="K31:O31" si="24">ROUND(IF($C$31="Academic",K13*$E$5,IF($C$31="Summer",K13*$E$6,IF($C$31="Staff",K13*$G$5,IF($C$31="Student",K13*$G$6,0)))),0)</f>
        <v>0</v>
      </c>
      <c r="L31" s="2">
        <f t="shared" si="24"/>
        <v>0</v>
      </c>
      <c r="M31" s="2">
        <f t="shared" si="24"/>
        <v>0</v>
      </c>
      <c r="N31" s="2">
        <f t="shared" si="24"/>
        <v>0</v>
      </c>
      <c r="O31" s="2">
        <f t="shared" si="24"/>
        <v>0</v>
      </c>
      <c r="P31" s="3">
        <f t="shared" si="20"/>
        <v>0</v>
      </c>
    </row>
    <row r="32" spans="1:26">
      <c r="A32">
        <f t="shared" ref="A32:C32" si="25">A14</f>
        <v>0</v>
      </c>
      <c r="B32" t="str">
        <f t="shared" si="25"/>
        <v>Co-PI 1</v>
      </c>
      <c r="C32" t="str">
        <f t="shared" si="25"/>
        <v>Summer</v>
      </c>
      <c r="K32" s="2">
        <f t="shared" ref="K32:O32" si="26">ROUND(IF($C$32="Academic",K14*$E$5,IF($C$32="Summer",K14*$E$6,IF($C$32="Staff",K14*$G$5,IF($C$32="Student",K14*$G$6,0)))),0)</f>
        <v>0</v>
      </c>
      <c r="L32" s="2">
        <f t="shared" si="26"/>
        <v>0</v>
      </c>
      <c r="M32" s="2">
        <f t="shared" si="26"/>
        <v>0</v>
      </c>
      <c r="N32" s="2">
        <f t="shared" si="26"/>
        <v>0</v>
      </c>
      <c r="O32" s="2">
        <f t="shared" si="26"/>
        <v>0</v>
      </c>
      <c r="P32" s="3">
        <f t="shared" si="20"/>
        <v>0</v>
      </c>
    </row>
    <row r="33" spans="1:26">
      <c r="A33">
        <f t="shared" ref="A33:C33" si="27">A15</f>
        <v>0</v>
      </c>
      <c r="B33" t="str">
        <f t="shared" si="27"/>
        <v>Co-PI 2</v>
      </c>
      <c r="C33" t="str">
        <f t="shared" si="27"/>
        <v>Academic</v>
      </c>
      <c r="K33" s="2">
        <f t="shared" ref="K33:O33" si="28">ROUND(IF($C$33="Academic",K15*$E$5,IF($C$33="Summer",K15*$E$6,IF($C$33="Staff",K15*$G$5,IF($C$33="Student",K15*$G$6,0)))),0)</f>
        <v>0</v>
      </c>
      <c r="L33" s="2">
        <f t="shared" si="28"/>
        <v>0</v>
      </c>
      <c r="M33" s="2">
        <f t="shared" si="28"/>
        <v>0</v>
      </c>
      <c r="N33" s="2">
        <f t="shared" si="28"/>
        <v>0</v>
      </c>
      <c r="O33" s="2">
        <f t="shared" si="28"/>
        <v>0</v>
      </c>
      <c r="P33" s="3">
        <f t="shared" si="20"/>
        <v>0</v>
      </c>
    </row>
    <row r="34" spans="1:26">
      <c r="A34">
        <f t="shared" ref="A34:C34" si="29">A16</f>
        <v>0</v>
      </c>
      <c r="B34" t="str">
        <f t="shared" si="29"/>
        <v>Co-PI 2</v>
      </c>
      <c r="C34" t="str">
        <f t="shared" si="29"/>
        <v>Summer</v>
      </c>
      <c r="K34" s="2">
        <f t="shared" ref="K34:O34" si="30">ROUND(IF($C$34="Academic",K16*$E$5,IF($C$34="Summer",K16*$E$6,IF($C$34="Staff",K16*$G$5,IF($C$34="Student",K16*$G$6,0)))),0)</f>
        <v>0</v>
      </c>
      <c r="L34" s="2">
        <f t="shared" si="30"/>
        <v>0</v>
      </c>
      <c r="M34" s="2">
        <f t="shared" si="30"/>
        <v>0</v>
      </c>
      <c r="N34" s="2">
        <f t="shared" si="30"/>
        <v>0</v>
      </c>
      <c r="O34" s="2">
        <f t="shared" si="30"/>
        <v>0</v>
      </c>
      <c r="P34" s="3">
        <f t="shared" si="20"/>
        <v>0</v>
      </c>
    </row>
    <row r="35" spans="1:26">
      <c r="A35">
        <f t="shared" ref="A35:C35" si="31">A17</f>
        <v>0</v>
      </c>
      <c r="B35" t="str">
        <f t="shared" si="31"/>
        <v>Co-PI 3</v>
      </c>
      <c r="C35" t="str">
        <f t="shared" si="31"/>
        <v>Academic</v>
      </c>
      <c r="K35" s="2">
        <f t="shared" ref="K35:O35" si="32">ROUND(IF($C$35="Academic",K17*$E$5,IF($C$35="Summer",K17*$E$6,IF($C$35="Staff",K17*$G$5,IF($C$35="Student",K17*$G$6,0)))),0)</f>
        <v>0</v>
      </c>
      <c r="L35" s="2">
        <f t="shared" si="32"/>
        <v>0</v>
      </c>
      <c r="M35" s="2">
        <f t="shared" si="32"/>
        <v>0</v>
      </c>
      <c r="N35" s="2">
        <f t="shared" si="32"/>
        <v>0</v>
      </c>
      <c r="O35" s="2">
        <f t="shared" si="32"/>
        <v>0</v>
      </c>
      <c r="P35" s="3">
        <f t="shared" si="20"/>
        <v>0</v>
      </c>
    </row>
    <row r="36" spans="1:26">
      <c r="A36">
        <f t="shared" ref="A36:C36" si="33">A18</f>
        <v>0</v>
      </c>
      <c r="B36" t="str">
        <f t="shared" si="33"/>
        <v>Co-PI 3</v>
      </c>
      <c r="C36" t="str">
        <f t="shared" si="33"/>
        <v>Summer</v>
      </c>
      <c r="K36" s="2">
        <f t="shared" ref="K36:O36" si="34">ROUND(IF($C$36="Academic",K18*$E$5,IF($C$36="Summer",K18*$E$6,IF($C$36="Staff",K18*$G$5,IF($C$36="Student",K18*$G$6,0)))),0)</f>
        <v>0</v>
      </c>
      <c r="L36" s="2">
        <f t="shared" si="34"/>
        <v>0</v>
      </c>
      <c r="M36" s="2">
        <f t="shared" si="34"/>
        <v>0</v>
      </c>
      <c r="N36" s="2">
        <f t="shared" si="34"/>
        <v>0</v>
      </c>
      <c r="O36" s="2">
        <f t="shared" si="34"/>
        <v>0</v>
      </c>
      <c r="P36" s="3">
        <f t="shared" si="20"/>
        <v>0</v>
      </c>
    </row>
    <row r="37" spans="1:26">
      <c r="A37">
        <f t="shared" ref="A37:C37" si="35">A19</f>
        <v>0</v>
      </c>
      <c r="B37" t="str">
        <f t="shared" si="35"/>
        <v>Co-PI 4</v>
      </c>
      <c r="C37" t="str">
        <f t="shared" si="35"/>
        <v>Academic</v>
      </c>
      <c r="K37" s="2">
        <f t="shared" ref="K37:O37" si="36">ROUND(IF($C$37="Academic",K19*$E$5,IF($C$37="Summer",K19*$E$6,IF($C$37="Staff",K19*$G$5,IF($C$37="Student",K19*$G$6,0)))),0)</f>
        <v>0</v>
      </c>
      <c r="L37" s="2">
        <f t="shared" si="36"/>
        <v>0</v>
      </c>
      <c r="M37" s="2">
        <f t="shared" si="36"/>
        <v>0</v>
      </c>
      <c r="N37" s="2">
        <f t="shared" si="36"/>
        <v>0</v>
      </c>
      <c r="O37" s="2">
        <f t="shared" si="36"/>
        <v>0</v>
      </c>
      <c r="P37" s="3">
        <f t="shared" si="20"/>
        <v>0</v>
      </c>
    </row>
    <row r="38" spans="1:26">
      <c r="A38">
        <f t="shared" ref="A38:C38" si="37">A20</f>
        <v>0</v>
      </c>
      <c r="B38" t="str">
        <f t="shared" si="37"/>
        <v>Co-PI 4</v>
      </c>
      <c r="C38" t="str">
        <f t="shared" si="37"/>
        <v>Summer</v>
      </c>
      <c r="K38" s="2">
        <f t="shared" ref="K38:O38" si="38">ROUND(IF($C$38="Academic",K20*$E$5,IF($C$38="Summer",K20*$E$6,IF($C$38="Staff",K20*$G$5,IF($C$38="Student",K20*$G$6,0)))),0)</f>
        <v>0</v>
      </c>
      <c r="L38" s="2">
        <f t="shared" si="38"/>
        <v>0</v>
      </c>
      <c r="M38" s="2">
        <f t="shared" si="38"/>
        <v>0</v>
      </c>
      <c r="N38" s="2">
        <f t="shared" si="38"/>
        <v>0</v>
      </c>
      <c r="O38" s="2">
        <f t="shared" si="38"/>
        <v>0</v>
      </c>
      <c r="P38" s="3">
        <f t="shared" si="20"/>
        <v>0</v>
      </c>
    </row>
    <row r="39" spans="1:26">
      <c r="A39">
        <f t="shared" ref="A39:C39" si="39">A21</f>
        <v>0</v>
      </c>
      <c r="B39" t="str">
        <f t="shared" si="39"/>
        <v>Post-doc</v>
      </c>
      <c r="C39" t="str">
        <f t="shared" si="39"/>
        <v>Academic</v>
      </c>
      <c r="K39" s="2">
        <f t="shared" ref="K39:O39" si="40">ROUND(IF($C$39="Academic",K21*$E$5,IF($C$39="Summer",K21*$E$6,IF($C$39="Staff",K21*$G$5,IF($C$39="Student",K21*$G$6,0)))),0)</f>
        <v>0</v>
      </c>
      <c r="L39" s="2">
        <f t="shared" si="40"/>
        <v>0</v>
      </c>
      <c r="M39" s="2">
        <f t="shared" si="40"/>
        <v>0</v>
      </c>
      <c r="N39" s="2">
        <f t="shared" si="40"/>
        <v>0</v>
      </c>
      <c r="O39" s="2">
        <f t="shared" si="40"/>
        <v>0</v>
      </c>
      <c r="P39" s="3">
        <f t="shared" si="20"/>
        <v>0</v>
      </c>
    </row>
    <row r="40" spans="1:26">
      <c r="A40">
        <f t="shared" ref="A40:C40" si="41">A22</f>
        <v>0</v>
      </c>
      <c r="B40" t="str">
        <f t="shared" si="41"/>
        <v>Grad Student</v>
      </c>
      <c r="C40" t="str">
        <f t="shared" si="41"/>
        <v>Student</v>
      </c>
      <c r="K40" s="2">
        <f t="shared" ref="K40:O40" si="42">ROUND(IF($C$40="Academic",K22*$E$5,IF($C$40="Summer",K22*$E$6,IF($C$40="Staff",K22*$G$5,IF($C$40="Student",K22*$G$6,0)))),0)</f>
        <v>0</v>
      </c>
      <c r="L40" s="2">
        <f t="shared" si="42"/>
        <v>0</v>
      </c>
      <c r="M40" s="2">
        <f t="shared" si="42"/>
        <v>0</v>
      </c>
      <c r="N40" s="2">
        <f t="shared" si="42"/>
        <v>0</v>
      </c>
      <c r="O40" s="2">
        <f t="shared" si="42"/>
        <v>0</v>
      </c>
      <c r="P40" s="3">
        <f t="shared" si="20"/>
        <v>0</v>
      </c>
    </row>
    <row r="41" spans="1:26">
      <c r="A41">
        <f t="shared" ref="A41:C41" si="43">A23</f>
        <v>0</v>
      </c>
      <c r="B41" t="str">
        <f t="shared" si="43"/>
        <v>Grad Student</v>
      </c>
      <c r="C41" t="str">
        <f t="shared" si="43"/>
        <v>Student</v>
      </c>
      <c r="K41" s="2">
        <f t="shared" ref="K41:O41" si="44">ROUND(IF($C$41="Academic",K23*$E$5,IF($C$41="Summer",K23*$E$6,IF($C$41="Staff",K23*$G$5,IF($C$41="Student",K23*$G$6,0)))),0)</f>
        <v>0</v>
      </c>
      <c r="L41" s="2">
        <f t="shared" si="44"/>
        <v>0</v>
      </c>
      <c r="M41" s="2">
        <f t="shared" si="44"/>
        <v>0</v>
      </c>
      <c r="N41" s="2">
        <f t="shared" si="44"/>
        <v>0</v>
      </c>
      <c r="O41" s="2">
        <f t="shared" si="44"/>
        <v>0</v>
      </c>
      <c r="P41" s="3">
        <f t="shared" si="20"/>
        <v>0</v>
      </c>
    </row>
    <row r="42" spans="1:26">
      <c r="A42">
        <f t="shared" ref="A42:C42" si="45">A24</f>
        <v>0</v>
      </c>
      <c r="B42" t="str">
        <f t="shared" si="45"/>
        <v>UG Student</v>
      </c>
      <c r="C42" t="str">
        <f t="shared" si="45"/>
        <v>Student</v>
      </c>
      <c r="K42" s="2">
        <f t="shared" ref="K42:O42" si="46">ROUND(IF($C$42="Academic",K24*$E$5,IF($C$42="Summer",K24*$E$6,IF($C$42="Staff",K24*$G$5,IF($C$42="Student",K24*$G$6,0)))),0)</f>
        <v>0</v>
      </c>
      <c r="L42" s="2">
        <f t="shared" si="46"/>
        <v>0</v>
      </c>
      <c r="M42" s="2">
        <f t="shared" si="46"/>
        <v>0</v>
      </c>
      <c r="N42" s="2">
        <f t="shared" si="46"/>
        <v>0</v>
      </c>
      <c r="O42" s="2">
        <f t="shared" si="46"/>
        <v>0</v>
      </c>
      <c r="P42" s="3">
        <f t="shared" si="20"/>
        <v>0</v>
      </c>
    </row>
    <row r="43" spans="1:26">
      <c r="A43">
        <f t="shared" ref="A43:C43" si="47">A25</f>
        <v>0</v>
      </c>
      <c r="B43" t="str">
        <f t="shared" si="47"/>
        <v>UG Student</v>
      </c>
      <c r="C43" t="str">
        <f t="shared" si="47"/>
        <v>Student</v>
      </c>
      <c r="K43" s="2">
        <f t="shared" ref="K43:O43" si="48">ROUND(IF($C$43="Academic",K25*$E$5,IF($C$43="Summer",K25*$E$6,IF($C$43="Staff",K25*$G$5,IF($C$43="Student",K25*$G$6,0)))),0)</f>
        <v>0</v>
      </c>
      <c r="L43" s="2">
        <f t="shared" si="48"/>
        <v>0</v>
      </c>
      <c r="M43" s="2">
        <f t="shared" si="48"/>
        <v>0</v>
      </c>
      <c r="N43" s="2">
        <f t="shared" si="48"/>
        <v>0</v>
      </c>
      <c r="O43" s="2">
        <f t="shared" si="48"/>
        <v>0</v>
      </c>
      <c r="P43" s="3">
        <f t="shared" si="20"/>
        <v>0</v>
      </c>
    </row>
    <row r="44" spans="1:26">
      <c r="A44" s="77" t="s">
        <v>43</v>
      </c>
      <c r="B44" s="77"/>
      <c r="C44" s="77"/>
      <c r="D44" s="77"/>
      <c r="E44" s="77"/>
      <c r="F44" s="77"/>
      <c r="G44" s="77"/>
      <c r="H44" s="77"/>
      <c r="I44" s="77"/>
      <c r="J44" s="77"/>
      <c r="K44" s="78">
        <f t="shared" ref="K44:P44" si="49">SUM(K29:K43)</f>
        <v>0</v>
      </c>
      <c r="L44" s="78">
        <f t="shared" si="49"/>
        <v>0</v>
      </c>
      <c r="M44" s="78">
        <f t="shared" si="49"/>
        <v>0</v>
      </c>
      <c r="N44" s="78">
        <f t="shared" si="49"/>
        <v>0</v>
      </c>
      <c r="O44" s="78">
        <f t="shared" si="49"/>
        <v>0</v>
      </c>
      <c r="P44" s="79">
        <f t="shared" si="49"/>
        <v>0</v>
      </c>
      <c r="Q44" s="3">
        <f>SUM(K44:O44)</f>
        <v>0</v>
      </c>
      <c r="R44" s="4"/>
      <c r="S44" s="4"/>
      <c r="T44" s="4"/>
      <c r="U44" s="4"/>
      <c r="V44" s="4"/>
      <c r="W44" s="4"/>
      <c r="X44" s="4"/>
      <c r="Y44" s="4"/>
      <c r="Z44" s="4"/>
    </row>
    <row r="45" spans="1:26">
      <c r="K45" s="2"/>
      <c r="L45" s="2"/>
      <c r="M45" s="2"/>
      <c r="N45" s="2"/>
      <c r="O45" s="2"/>
      <c r="P45" s="3"/>
    </row>
    <row r="46" spans="1:26">
      <c r="A46" s="81" t="s">
        <v>44</v>
      </c>
      <c r="B46" s="81"/>
      <c r="C46" s="81"/>
      <c r="D46" s="81"/>
      <c r="E46" s="81"/>
      <c r="F46" s="81"/>
      <c r="G46" s="81"/>
      <c r="H46" s="81"/>
      <c r="I46" s="81"/>
      <c r="J46" s="81"/>
      <c r="K46" s="82">
        <f t="shared" ref="K46:P46" si="50">K44+K26</f>
        <v>0</v>
      </c>
      <c r="L46" s="82">
        <f t="shared" si="50"/>
        <v>0</v>
      </c>
      <c r="M46" s="82">
        <f t="shared" si="50"/>
        <v>0</v>
      </c>
      <c r="N46" s="82">
        <f t="shared" si="50"/>
        <v>0</v>
      </c>
      <c r="O46" s="82">
        <f t="shared" si="50"/>
        <v>0</v>
      </c>
      <c r="P46" s="83">
        <f t="shared" si="50"/>
        <v>0</v>
      </c>
      <c r="Q46" s="3">
        <f>SUM(K46:O46)</f>
        <v>0</v>
      </c>
      <c r="R46" s="4"/>
      <c r="S46" s="4"/>
      <c r="T46" s="4"/>
      <c r="U46" s="4"/>
      <c r="V46" s="4"/>
      <c r="W46" s="4"/>
      <c r="X46" s="4"/>
      <c r="Y46" s="4"/>
      <c r="Z46" s="4"/>
    </row>
    <row r="47" spans="1:26">
      <c r="K47" s="2"/>
      <c r="L47" s="2"/>
      <c r="M47" s="2"/>
      <c r="N47" s="2"/>
      <c r="O47" s="2"/>
      <c r="P47" s="3"/>
    </row>
    <row r="48" spans="1:26">
      <c r="A48" s="4" t="s">
        <v>45</v>
      </c>
      <c r="B48" s="4" t="s">
        <v>122</v>
      </c>
      <c r="K48" s="2" t="s">
        <v>37</v>
      </c>
      <c r="L48" s="2" t="s">
        <v>38</v>
      </c>
      <c r="M48" s="2" t="s">
        <v>39</v>
      </c>
      <c r="N48" s="2" t="s">
        <v>40</v>
      </c>
      <c r="O48" s="2" t="s">
        <v>41</v>
      </c>
      <c r="P48" s="15" t="s">
        <v>42</v>
      </c>
    </row>
    <row r="49" spans="1:26">
      <c r="A49" t="s">
        <v>47</v>
      </c>
      <c r="K49" s="2"/>
      <c r="L49" s="2"/>
      <c r="M49" s="2"/>
      <c r="N49" s="2"/>
      <c r="O49" s="2"/>
      <c r="P49" s="3">
        <f t="shared" ref="P49:P50" si="51">SUM(K49:O49)</f>
        <v>0</v>
      </c>
    </row>
    <row r="50" spans="1:26">
      <c r="A50" t="s">
        <v>48</v>
      </c>
      <c r="K50" s="2"/>
      <c r="L50" s="2"/>
      <c r="M50" s="2"/>
      <c r="N50" s="2"/>
      <c r="O50" s="2"/>
      <c r="P50" s="3">
        <f t="shared" si="51"/>
        <v>0</v>
      </c>
    </row>
    <row r="51" spans="1:26">
      <c r="A51" s="77" t="s">
        <v>49</v>
      </c>
      <c r="B51" s="77"/>
      <c r="C51" s="77"/>
      <c r="D51" s="77"/>
      <c r="E51" s="77"/>
      <c r="F51" s="77"/>
      <c r="G51" s="77"/>
      <c r="H51" s="77"/>
      <c r="I51" s="77"/>
      <c r="J51" s="77"/>
      <c r="K51" s="78">
        <f t="shared" ref="K51:P51" si="52">SUM(K49:K50)</f>
        <v>0</v>
      </c>
      <c r="L51" s="78">
        <f t="shared" si="52"/>
        <v>0</v>
      </c>
      <c r="M51" s="78">
        <f t="shared" si="52"/>
        <v>0</v>
      </c>
      <c r="N51" s="78">
        <f t="shared" si="52"/>
        <v>0</v>
      </c>
      <c r="O51" s="78">
        <f t="shared" si="52"/>
        <v>0</v>
      </c>
      <c r="P51" s="79">
        <f t="shared" si="52"/>
        <v>0</v>
      </c>
      <c r="Q51" s="3">
        <f>SUM(K51:O51)</f>
        <v>0</v>
      </c>
      <c r="R51" s="4"/>
      <c r="S51" s="4"/>
      <c r="T51" s="4"/>
      <c r="U51" s="4"/>
      <c r="V51" s="4"/>
      <c r="W51" s="4"/>
      <c r="X51" s="4"/>
      <c r="Y51" s="4"/>
      <c r="Z51" s="4"/>
    </row>
    <row r="52" spans="1:26">
      <c r="K52" s="2"/>
      <c r="L52" s="2"/>
      <c r="M52" s="2"/>
      <c r="N52" s="2"/>
      <c r="O52" s="2"/>
      <c r="P52" s="3"/>
    </row>
    <row r="53" spans="1:26">
      <c r="A53" s="24" t="s">
        <v>123</v>
      </c>
      <c r="B53" s="24" t="s">
        <v>124</v>
      </c>
      <c r="C53" s="17"/>
      <c r="D53" s="17"/>
      <c r="E53" s="17"/>
      <c r="F53" s="17"/>
      <c r="G53" s="17"/>
      <c r="H53" s="17"/>
      <c r="I53" s="17"/>
      <c r="J53" s="17"/>
      <c r="K53" s="18" t="s">
        <v>37</v>
      </c>
      <c r="L53" s="18" t="s">
        <v>38</v>
      </c>
      <c r="M53" s="18" t="s">
        <v>39</v>
      </c>
      <c r="N53" s="18" t="s">
        <v>40</v>
      </c>
      <c r="O53" s="18" t="s">
        <v>41</v>
      </c>
      <c r="P53" s="37" t="s">
        <v>42</v>
      </c>
    </row>
    <row r="54" spans="1:26">
      <c r="A54" s="17" t="s">
        <v>52</v>
      </c>
      <c r="B54" s="19" t="s">
        <v>53</v>
      </c>
      <c r="C54" s="17"/>
      <c r="D54" s="17"/>
      <c r="E54" s="17"/>
      <c r="F54" s="17"/>
      <c r="G54" s="17"/>
      <c r="H54" s="17"/>
      <c r="I54" s="17"/>
      <c r="J54" s="17"/>
      <c r="K54" s="18"/>
      <c r="L54" s="18"/>
      <c r="M54" s="18"/>
      <c r="N54" s="18"/>
      <c r="O54" s="18"/>
      <c r="P54" s="20">
        <f t="shared" ref="P54:P55" si="53">SUM(K54:O54)</f>
        <v>0</v>
      </c>
    </row>
    <row r="55" spans="1:26">
      <c r="A55" s="17" t="s">
        <v>54</v>
      </c>
      <c r="B55" s="19" t="s">
        <v>53</v>
      </c>
      <c r="C55" s="17"/>
      <c r="D55" s="17"/>
      <c r="E55" s="17"/>
      <c r="F55" s="17"/>
      <c r="G55" s="17"/>
      <c r="H55" s="17"/>
      <c r="I55" s="17"/>
      <c r="J55" s="17"/>
      <c r="K55" s="18"/>
      <c r="L55" s="18"/>
      <c r="M55" s="18"/>
      <c r="N55" s="18"/>
      <c r="O55" s="18"/>
      <c r="P55" s="20">
        <f t="shared" si="53"/>
        <v>0</v>
      </c>
    </row>
    <row r="56" spans="1:26">
      <c r="A56" s="84" t="s">
        <v>55</v>
      </c>
      <c r="B56" s="84"/>
      <c r="C56" s="84"/>
      <c r="D56" s="84"/>
      <c r="E56" s="84"/>
      <c r="F56" s="84"/>
      <c r="G56" s="84"/>
      <c r="H56" s="84"/>
      <c r="I56" s="84"/>
      <c r="J56" s="84"/>
      <c r="K56" s="85">
        <f t="shared" ref="K56:P56" si="54">SUM(K54:K55)</f>
        <v>0</v>
      </c>
      <c r="L56" s="85">
        <f t="shared" si="54"/>
        <v>0</v>
      </c>
      <c r="M56" s="85">
        <f t="shared" si="54"/>
        <v>0</v>
      </c>
      <c r="N56" s="85">
        <f t="shared" si="54"/>
        <v>0</v>
      </c>
      <c r="O56" s="85">
        <f t="shared" si="54"/>
        <v>0</v>
      </c>
      <c r="P56" s="86">
        <f t="shared" si="54"/>
        <v>0</v>
      </c>
      <c r="Q56" s="3">
        <f>SUM(K56:O56)</f>
        <v>0</v>
      </c>
      <c r="R56" s="4"/>
      <c r="S56" s="4"/>
      <c r="T56" s="4"/>
      <c r="U56" s="4"/>
      <c r="V56" s="4"/>
      <c r="W56" s="4"/>
      <c r="X56" s="4"/>
      <c r="Y56" s="4"/>
      <c r="Z56" s="4"/>
    </row>
    <row r="57" spans="1:26">
      <c r="A57" s="4"/>
      <c r="B57" s="4"/>
      <c r="C57" s="4"/>
      <c r="D57" s="4"/>
      <c r="E57" s="4"/>
      <c r="F57" s="4"/>
      <c r="G57" s="4"/>
      <c r="H57" s="4"/>
      <c r="I57" s="4"/>
      <c r="J57" s="4"/>
      <c r="K57" s="21"/>
      <c r="L57" s="21"/>
      <c r="M57" s="21"/>
      <c r="N57" s="21"/>
      <c r="O57" s="21"/>
      <c r="P57" s="3"/>
      <c r="Q57" s="4"/>
      <c r="R57" s="4"/>
      <c r="S57" s="4"/>
      <c r="T57" s="4"/>
      <c r="U57" s="4"/>
      <c r="V57" s="4"/>
      <c r="W57" s="4"/>
      <c r="X57" s="4"/>
      <c r="Y57" s="4"/>
      <c r="Z57" s="4"/>
    </row>
    <row r="58" spans="1:26">
      <c r="A58" s="4" t="s">
        <v>125</v>
      </c>
      <c r="B58" s="4"/>
      <c r="C58" s="4"/>
      <c r="D58" s="4"/>
      <c r="E58" s="4"/>
      <c r="F58" s="4"/>
      <c r="G58" s="4"/>
      <c r="H58" s="4"/>
      <c r="I58" s="4"/>
      <c r="J58" s="4"/>
      <c r="K58" s="2" t="s">
        <v>37</v>
      </c>
      <c r="L58" s="2" t="s">
        <v>38</v>
      </c>
      <c r="M58" s="2" t="s">
        <v>39</v>
      </c>
      <c r="N58" s="2" t="s">
        <v>40</v>
      </c>
      <c r="O58" s="2" t="s">
        <v>41</v>
      </c>
      <c r="P58" s="15" t="s">
        <v>42</v>
      </c>
      <c r="Q58" s="4"/>
      <c r="R58" s="4"/>
      <c r="S58" s="4"/>
      <c r="T58" s="4"/>
      <c r="U58" s="4"/>
      <c r="V58" s="4"/>
      <c r="W58" s="4"/>
      <c r="X58" s="4"/>
      <c r="Y58" s="4"/>
      <c r="Z58" s="4"/>
    </row>
    <row r="59" spans="1:26">
      <c r="A59" t="s">
        <v>57</v>
      </c>
      <c r="K59" s="2"/>
      <c r="L59" s="2">
        <f t="shared" ref="L59:O59" si="55">ROUND(IF($B$6&gt;=L$10,$K$59*$B$5^(L$10-1),0),0)</f>
        <v>0</v>
      </c>
      <c r="M59" s="2">
        <f t="shared" si="55"/>
        <v>0</v>
      </c>
      <c r="N59" s="2">
        <f t="shared" si="55"/>
        <v>0</v>
      </c>
      <c r="O59" s="2">
        <f t="shared" si="55"/>
        <v>0</v>
      </c>
      <c r="P59" s="3">
        <f t="shared" ref="P59:P60" si="56">SUM(K59:O59)</f>
        <v>0</v>
      </c>
    </row>
    <row r="60" spans="1:26">
      <c r="A60" t="s">
        <v>58</v>
      </c>
      <c r="K60" s="2"/>
      <c r="L60" s="2">
        <f t="shared" ref="L60:O60" si="57">ROUND(IF($B$6&gt;=L$10,$K$60*$B$5^(L$10-1),0),0)</f>
        <v>0</v>
      </c>
      <c r="M60" s="2">
        <f t="shared" si="57"/>
        <v>0</v>
      </c>
      <c r="N60" s="2">
        <f t="shared" si="57"/>
        <v>0</v>
      </c>
      <c r="O60" s="2">
        <f t="shared" si="57"/>
        <v>0</v>
      </c>
      <c r="P60" s="3">
        <f t="shared" si="56"/>
        <v>0</v>
      </c>
    </row>
    <row r="61" spans="1:26">
      <c r="A61" s="77" t="s">
        <v>60</v>
      </c>
      <c r="B61" s="77"/>
      <c r="C61" s="77"/>
      <c r="D61" s="77"/>
      <c r="E61" s="77"/>
      <c r="F61" s="77"/>
      <c r="G61" s="77"/>
      <c r="H61" s="77"/>
      <c r="I61" s="77"/>
      <c r="J61" s="77"/>
      <c r="K61" s="78">
        <f t="shared" ref="K61:P61" si="58">SUM(K59:K60)</f>
        <v>0</v>
      </c>
      <c r="L61" s="78">
        <f t="shared" si="58"/>
        <v>0</v>
      </c>
      <c r="M61" s="78">
        <f t="shared" si="58"/>
        <v>0</v>
      </c>
      <c r="N61" s="78">
        <f t="shared" si="58"/>
        <v>0</v>
      </c>
      <c r="O61" s="78">
        <f t="shared" si="58"/>
        <v>0</v>
      </c>
      <c r="P61" s="79">
        <f t="shared" si="58"/>
        <v>0</v>
      </c>
      <c r="Q61" s="3">
        <f>SUM(K61:O61)</f>
        <v>0</v>
      </c>
      <c r="R61" s="4"/>
      <c r="S61" s="4"/>
      <c r="T61" s="4"/>
      <c r="U61" s="4"/>
      <c r="V61" s="4"/>
      <c r="W61" s="4"/>
      <c r="X61" s="4"/>
      <c r="Y61" s="4"/>
      <c r="Z61" s="4"/>
    </row>
    <row r="62" spans="1:26">
      <c r="K62" s="2"/>
      <c r="L62" s="2"/>
      <c r="M62" s="2"/>
      <c r="N62" s="2"/>
      <c r="O62" s="2"/>
      <c r="P62" s="3"/>
    </row>
    <row r="63" spans="1:26">
      <c r="A63" s="4" t="s">
        <v>70</v>
      </c>
      <c r="K63" s="2" t="s">
        <v>37</v>
      </c>
      <c r="L63" s="2" t="s">
        <v>38</v>
      </c>
      <c r="M63" s="2" t="s">
        <v>39</v>
      </c>
      <c r="N63" s="2" t="s">
        <v>40</v>
      </c>
      <c r="O63" s="2" t="s">
        <v>41</v>
      </c>
      <c r="P63" s="15" t="s">
        <v>42</v>
      </c>
    </row>
    <row r="64" spans="1:26">
      <c r="A64" t="s">
        <v>126</v>
      </c>
      <c r="K64" s="2"/>
      <c r="L64" s="2">
        <f t="shared" ref="L64:O64" si="59">ROUND(IF($B$6&gt;=L$10,$K$64*$B$5^(L$10-1),0),0)</f>
        <v>0</v>
      </c>
      <c r="M64" s="2">
        <f t="shared" si="59"/>
        <v>0</v>
      </c>
      <c r="N64" s="2">
        <f t="shared" si="59"/>
        <v>0</v>
      </c>
      <c r="O64" s="2">
        <f t="shared" si="59"/>
        <v>0</v>
      </c>
      <c r="P64" s="3">
        <f t="shared" ref="P64:P67" si="60">SUM(K64:O64)</f>
        <v>0</v>
      </c>
    </row>
    <row r="65" spans="1:26">
      <c r="A65" t="s">
        <v>127</v>
      </c>
      <c r="K65" s="2"/>
      <c r="L65" s="2">
        <f t="shared" ref="L65:O65" si="61">ROUND(IF($B$6&gt;=L$10,$K$65*$B$5^(L$10-1),0),0)</f>
        <v>0</v>
      </c>
      <c r="M65" s="2">
        <f t="shared" si="61"/>
        <v>0</v>
      </c>
      <c r="N65" s="2">
        <f t="shared" si="61"/>
        <v>0</v>
      </c>
      <c r="O65" s="2">
        <f t="shared" si="61"/>
        <v>0</v>
      </c>
      <c r="P65" s="3">
        <f t="shared" si="60"/>
        <v>0</v>
      </c>
    </row>
    <row r="66" spans="1:26">
      <c r="A66" t="s">
        <v>128</v>
      </c>
      <c r="D66" s="23"/>
      <c r="K66" s="2"/>
      <c r="L66" s="2">
        <f t="shared" ref="L66:O66" si="62">ROUND(IF($B$6&gt;=L$10,$K$66*$B$5^(L$10-1),0),0)</f>
        <v>0</v>
      </c>
      <c r="M66" s="2">
        <f t="shared" si="62"/>
        <v>0</v>
      </c>
      <c r="N66" s="2">
        <f t="shared" si="62"/>
        <v>0</v>
      </c>
      <c r="O66" s="2">
        <f t="shared" si="62"/>
        <v>0</v>
      </c>
      <c r="P66" s="3">
        <f t="shared" si="60"/>
        <v>0</v>
      </c>
    </row>
    <row r="67" spans="1:26">
      <c r="A67" s="17" t="s">
        <v>129</v>
      </c>
      <c r="B67" s="17"/>
      <c r="C67" s="17" t="s">
        <v>103</v>
      </c>
      <c r="D67" s="28">
        <f>Budget!D82</f>
        <v>1925</v>
      </c>
      <c r="E67" s="17" t="s">
        <v>83</v>
      </c>
      <c r="F67" s="38"/>
      <c r="G67" s="38"/>
      <c r="H67" s="38"/>
      <c r="I67" s="38"/>
      <c r="J67" s="38"/>
      <c r="K67" s="18">
        <f>ROUND(F67*D67,0)</f>
        <v>0</v>
      </c>
      <c r="L67" s="18">
        <f t="shared" ref="L67:O67" si="63">ROUND(IF($B$6&gt;=L$10,G67*$D$67*$B$5^(L$10-1),0),0)</f>
        <v>0</v>
      </c>
      <c r="M67" s="18">
        <f t="shared" si="63"/>
        <v>0</v>
      </c>
      <c r="N67" s="18">
        <f t="shared" si="63"/>
        <v>0</v>
      </c>
      <c r="O67" s="18">
        <f t="shared" si="63"/>
        <v>0</v>
      </c>
      <c r="P67" s="20">
        <f t="shared" si="60"/>
        <v>0</v>
      </c>
    </row>
    <row r="68" spans="1:26">
      <c r="A68" s="77" t="s">
        <v>84</v>
      </c>
      <c r="B68" s="77"/>
      <c r="C68" s="77"/>
      <c r="D68" s="77"/>
      <c r="E68" s="77"/>
      <c r="F68" s="77"/>
      <c r="G68" s="77"/>
      <c r="H68" s="77"/>
      <c r="I68" s="77"/>
      <c r="J68" s="77"/>
      <c r="K68" s="78">
        <f t="shared" ref="K68:P68" si="64">SUM(K64:K67)</f>
        <v>0</v>
      </c>
      <c r="L68" s="78">
        <f t="shared" si="64"/>
        <v>0</v>
      </c>
      <c r="M68" s="78">
        <f t="shared" si="64"/>
        <v>0</v>
      </c>
      <c r="N68" s="78">
        <f t="shared" si="64"/>
        <v>0</v>
      </c>
      <c r="O68" s="78">
        <f t="shared" si="64"/>
        <v>0</v>
      </c>
      <c r="P68" s="79">
        <f t="shared" si="64"/>
        <v>0</v>
      </c>
      <c r="Q68" s="3">
        <f>SUM(K68:O68)</f>
        <v>0</v>
      </c>
      <c r="R68" s="4"/>
      <c r="S68" s="4"/>
      <c r="T68" s="4"/>
      <c r="U68" s="4"/>
      <c r="V68" s="4"/>
      <c r="W68" s="4"/>
      <c r="X68" s="4"/>
      <c r="Y68" s="4"/>
      <c r="Z68" s="4"/>
    </row>
    <row r="69" spans="1:26">
      <c r="K69" s="2"/>
      <c r="L69" s="2"/>
      <c r="M69" s="2"/>
      <c r="N69" s="2"/>
      <c r="O69" s="2"/>
      <c r="P69" s="3"/>
    </row>
    <row r="70" spans="1:26">
      <c r="A70" s="24" t="s">
        <v>85</v>
      </c>
      <c r="B70" s="24" t="s">
        <v>86</v>
      </c>
      <c r="C70" s="17"/>
      <c r="D70" s="17"/>
      <c r="E70" s="17"/>
      <c r="F70" s="17"/>
      <c r="G70" s="17"/>
      <c r="H70" s="17"/>
      <c r="I70" s="17"/>
      <c r="J70" s="17"/>
      <c r="K70" s="18" t="s">
        <v>37</v>
      </c>
      <c r="L70" s="18" t="s">
        <v>38</v>
      </c>
      <c r="M70" s="18" t="s">
        <v>39</v>
      </c>
      <c r="N70" s="18" t="s">
        <v>40</v>
      </c>
      <c r="O70" s="18" t="s">
        <v>41</v>
      </c>
      <c r="P70" s="37" t="s">
        <v>42</v>
      </c>
    </row>
    <row r="71" spans="1:26">
      <c r="A71" s="17" t="s">
        <v>87</v>
      </c>
      <c r="B71" s="17"/>
      <c r="C71" s="17"/>
      <c r="D71" s="17"/>
      <c r="E71" s="17"/>
      <c r="F71" s="17"/>
      <c r="G71" s="17"/>
      <c r="H71" s="17"/>
      <c r="I71" s="17"/>
      <c r="J71" s="17"/>
      <c r="K71" s="18"/>
      <c r="L71" s="18"/>
      <c r="M71" s="18"/>
      <c r="N71" s="18"/>
      <c r="O71" s="18"/>
      <c r="P71" s="20">
        <f t="shared" ref="P71:P73" si="65">SUM(K71:O71)</f>
        <v>0</v>
      </c>
    </row>
    <row r="72" spans="1:26">
      <c r="A72" s="17" t="s">
        <v>88</v>
      </c>
      <c r="B72" s="17"/>
      <c r="C72" s="17"/>
      <c r="D72" s="17"/>
      <c r="E72" s="17"/>
      <c r="F72" s="17"/>
      <c r="G72" s="17"/>
      <c r="H72" s="17"/>
      <c r="I72" s="17"/>
      <c r="J72" s="17"/>
      <c r="K72" s="18"/>
      <c r="L72" s="18"/>
      <c r="M72" s="18"/>
      <c r="N72" s="18"/>
      <c r="O72" s="18"/>
      <c r="P72" s="20">
        <f t="shared" si="65"/>
        <v>0</v>
      </c>
    </row>
    <row r="73" spans="1:26">
      <c r="A73" s="17" t="s">
        <v>89</v>
      </c>
      <c r="B73" s="17"/>
      <c r="C73" s="17"/>
      <c r="D73" s="17"/>
      <c r="E73" s="17"/>
      <c r="F73" s="17"/>
      <c r="G73" s="17"/>
      <c r="H73" s="17"/>
      <c r="I73" s="17"/>
      <c r="J73" s="17"/>
      <c r="K73" s="18"/>
      <c r="L73" s="18"/>
      <c r="M73" s="18"/>
      <c r="N73" s="18"/>
      <c r="O73" s="18"/>
      <c r="P73" s="20">
        <f t="shared" si="65"/>
        <v>0</v>
      </c>
    </row>
    <row r="74" spans="1:26">
      <c r="A74" s="84" t="s">
        <v>90</v>
      </c>
      <c r="B74" s="84"/>
      <c r="C74" s="84"/>
      <c r="D74" s="84"/>
      <c r="E74" s="84"/>
      <c r="F74" s="84"/>
      <c r="G74" s="84"/>
      <c r="H74" s="84"/>
      <c r="I74" s="84"/>
      <c r="J74" s="84"/>
      <c r="K74" s="85">
        <f t="shared" ref="K74:P74" si="66">SUM(K71:K73)</f>
        <v>0</v>
      </c>
      <c r="L74" s="85">
        <f t="shared" si="66"/>
        <v>0</v>
      </c>
      <c r="M74" s="85">
        <f t="shared" si="66"/>
        <v>0</v>
      </c>
      <c r="N74" s="85">
        <f t="shared" si="66"/>
        <v>0</v>
      </c>
      <c r="O74" s="85">
        <f t="shared" si="66"/>
        <v>0</v>
      </c>
      <c r="P74" s="86">
        <f t="shared" si="66"/>
        <v>0</v>
      </c>
      <c r="Q74" s="3">
        <f>SUM(K74:O74)</f>
        <v>0</v>
      </c>
      <c r="R74" s="4"/>
      <c r="S74" s="4"/>
      <c r="T74" s="4"/>
      <c r="U74" s="4"/>
      <c r="V74" s="4"/>
      <c r="W74" s="4"/>
      <c r="X74" s="4"/>
      <c r="Y74" s="4"/>
      <c r="Z74" s="4"/>
    </row>
    <row r="75" spans="1:26">
      <c r="K75" s="2"/>
      <c r="L75" s="2"/>
      <c r="M75" s="2"/>
      <c r="N75" s="2"/>
      <c r="O75" s="2"/>
      <c r="P75" s="3"/>
    </row>
    <row r="76" spans="1:26">
      <c r="K76" s="2" t="s">
        <v>37</v>
      </c>
      <c r="L76" s="2" t="s">
        <v>38</v>
      </c>
      <c r="M76" s="2" t="s">
        <v>39</v>
      </c>
      <c r="N76" s="2" t="s">
        <v>40</v>
      </c>
      <c r="O76" s="2" t="s">
        <v>41</v>
      </c>
      <c r="P76" s="15" t="s">
        <v>42</v>
      </c>
    </row>
    <row r="77" spans="1:26">
      <c r="K77" s="2"/>
      <c r="L77" s="2"/>
      <c r="M77" s="2"/>
      <c r="N77" s="2"/>
      <c r="O77" s="2"/>
      <c r="P77" s="3"/>
    </row>
    <row r="78" spans="1:26">
      <c r="A78" s="81" t="s">
        <v>94</v>
      </c>
      <c r="B78" s="81"/>
      <c r="C78" s="81"/>
      <c r="D78" s="81"/>
      <c r="E78" s="81"/>
      <c r="F78" s="81"/>
      <c r="G78" s="81"/>
      <c r="H78" s="81"/>
      <c r="I78" s="81"/>
      <c r="J78" s="81"/>
      <c r="K78" s="82">
        <f t="shared" ref="K78:O78" si="67">K46+K51+K56+K61+K68+K74</f>
        <v>0</v>
      </c>
      <c r="L78" s="82">
        <f t="shared" si="67"/>
        <v>0</v>
      </c>
      <c r="M78" s="82">
        <f t="shared" si="67"/>
        <v>0</v>
      </c>
      <c r="N78" s="82">
        <f t="shared" si="67"/>
        <v>0</v>
      </c>
      <c r="O78" s="82">
        <f t="shared" si="67"/>
        <v>0</v>
      </c>
      <c r="P78" s="83">
        <f>SUM(K78:O78)</f>
        <v>0</v>
      </c>
      <c r="Q78" s="21">
        <f>P46+P51+P56+P61+P68+P74</f>
        <v>0</v>
      </c>
      <c r="R78" s="4"/>
      <c r="S78" s="4"/>
      <c r="T78" s="4"/>
      <c r="U78" s="4"/>
      <c r="V78" s="4"/>
      <c r="W78" s="4"/>
      <c r="X78" s="4"/>
      <c r="Y78" s="4"/>
      <c r="Z78" s="4"/>
    </row>
    <row r="79" spans="1:26">
      <c r="K79" s="2"/>
      <c r="L79" s="2"/>
      <c r="M79" s="2"/>
      <c r="N79" s="2"/>
      <c r="O79" s="2"/>
      <c r="P79" s="3"/>
    </row>
    <row r="80" spans="1:26">
      <c r="A80" s="59" t="s">
        <v>95</v>
      </c>
      <c r="B80" s="87">
        <f>B4</f>
        <v>0.55000000000000004</v>
      </c>
      <c r="C80" s="59"/>
      <c r="D80" s="59"/>
      <c r="E80" s="59"/>
      <c r="F80" s="59"/>
      <c r="G80" s="59"/>
      <c r="H80" s="59"/>
      <c r="I80" s="59"/>
      <c r="J80" s="59"/>
      <c r="K80" s="60">
        <f t="shared" ref="K80:O80" si="68">ROUND(K84*$B$80,0)</f>
        <v>0</v>
      </c>
      <c r="L80" s="60">
        <f t="shared" si="68"/>
        <v>0</v>
      </c>
      <c r="M80" s="60">
        <f t="shared" si="68"/>
        <v>0</v>
      </c>
      <c r="N80" s="60">
        <f t="shared" si="68"/>
        <v>0</v>
      </c>
      <c r="O80" s="60">
        <f t="shared" si="68"/>
        <v>0</v>
      </c>
      <c r="P80" s="61">
        <f>SUM(K80:O80)</f>
        <v>0</v>
      </c>
      <c r="Q80" s="21">
        <f>ROUND(Q84*$B$80,0)</f>
        <v>0</v>
      </c>
      <c r="R80" s="4"/>
      <c r="S80" s="4"/>
      <c r="T80" s="4"/>
      <c r="U80" s="4"/>
      <c r="V80" s="4"/>
      <c r="W80" s="4"/>
      <c r="X80" s="4"/>
      <c r="Y80" s="4"/>
      <c r="Z80" s="4"/>
    </row>
    <row r="81" spans="1:26">
      <c r="K81" s="2"/>
      <c r="L81" s="2"/>
      <c r="M81" s="2"/>
      <c r="N81" s="2"/>
      <c r="O81" s="2"/>
      <c r="P81" s="3"/>
    </row>
    <row r="82" spans="1:26">
      <c r="A82" s="39" t="s">
        <v>130</v>
      </c>
      <c r="B82" s="39"/>
      <c r="C82" s="39"/>
      <c r="D82" s="39"/>
      <c r="E82" s="39"/>
      <c r="F82" s="39"/>
      <c r="G82" s="39"/>
      <c r="H82" s="39"/>
      <c r="I82" s="39"/>
      <c r="J82" s="39"/>
      <c r="K82" s="40">
        <f t="shared" ref="K82:O82" si="69">K78+K80</f>
        <v>0</v>
      </c>
      <c r="L82" s="40">
        <f t="shared" si="69"/>
        <v>0</v>
      </c>
      <c r="M82" s="40">
        <f t="shared" si="69"/>
        <v>0</v>
      </c>
      <c r="N82" s="40">
        <f t="shared" si="69"/>
        <v>0</v>
      </c>
      <c r="O82" s="40">
        <f t="shared" si="69"/>
        <v>0</v>
      </c>
      <c r="P82" s="41">
        <f>SUM(K82:O82)</f>
        <v>0</v>
      </c>
      <c r="Q82" s="21">
        <f>Q78+Q80</f>
        <v>0</v>
      </c>
      <c r="R82" s="4"/>
      <c r="S82" s="4"/>
      <c r="T82" s="4"/>
      <c r="U82" s="4"/>
      <c r="V82" s="4"/>
      <c r="W82" s="4"/>
      <c r="X82" s="4"/>
      <c r="Y82" s="4"/>
      <c r="Z82" s="4"/>
    </row>
    <row r="83" spans="1:26">
      <c r="K83" s="2"/>
      <c r="L83" s="2"/>
      <c r="M83" s="2"/>
      <c r="N83" s="2"/>
      <c r="O83" s="2"/>
      <c r="P83" s="3"/>
      <c r="Q83" s="21"/>
    </row>
    <row r="84" spans="1:26">
      <c r="A84" s="4" t="s">
        <v>97</v>
      </c>
      <c r="B84" s="4"/>
      <c r="C84" s="4"/>
      <c r="D84" s="4"/>
      <c r="E84" s="4"/>
      <c r="F84" s="4"/>
      <c r="G84" s="4"/>
      <c r="H84" s="4"/>
      <c r="I84" s="4"/>
      <c r="J84" s="4"/>
      <c r="K84" s="21">
        <f t="shared" ref="K84:O84" si="70">K78-K56-K67-K74</f>
        <v>0</v>
      </c>
      <c r="L84" s="21">
        <f t="shared" si="70"/>
        <v>0</v>
      </c>
      <c r="M84" s="21">
        <f t="shared" si="70"/>
        <v>0</v>
      </c>
      <c r="N84" s="21">
        <f t="shared" si="70"/>
        <v>0</v>
      </c>
      <c r="O84" s="21">
        <f t="shared" si="70"/>
        <v>0</v>
      </c>
      <c r="P84" s="3">
        <f>SUM(K84:O84)</f>
        <v>0</v>
      </c>
      <c r="Q84" s="21">
        <f>P78-P56-P67-P74</f>
        <v>0</v>
      </c>
      <c r="R84" s="4"/>
      <c r="S84" s="4"/>
      <c r="T84" s="4"/>
      <c r="U84" s="4"/>
      <c r="V84" s="4"/>
      <c r="W84" s="4"/>
      <c r="X84" s="4"/>
      <c r="Y84" s="4"/>
      <c r="Z84" s="4"/>
    </row>
    <row r="85" spans="1:26">
      <c r="K85" s="2"/>
      <c r="L85" s="2"/>
      <c r="M85" s="2"/>
      <c r="N85" s="2"/>
      <c r="O85" s="2"/>
      <c r="P85" s="3"/>
    </row>
    <row r="86" spans="1:26">
      <c r="A86" t="s">
        <v>131</v>
      </c>
      <c r="K86" s="2"/>
      <c r="L86" s="2"/>
      <c r="M86" s="2"/>
      <c r="N86" s="2"/>
      <c r="O86" s="2"/>
      <c r="P86" s="3"/>
    </row>
    <row r="87" spans="1:26">
      <c r="K87" s="2"/>
      <c r="L87" s="2"/>
      <c r="M87" s="2"/>
      <c r="N87" s="2"/>
      <c r="O87" s="2"/>
      <c r="P87" s="3"/>
    </row>
    <row r="88" spans="1:26">
      <c r="K88" s="2"/>
      <c r="L88" s="2"/>
      <c r="M88" s="2"/>
      <c r="N88" s="2"/>
      <c r="O88" s="2"/>
      <c r="P88" s="3"/>
    </row>
    <row r="89" spans="1:26">
      <c r="K89" s="2"/>
      <c r="L89" s="2"/>
      <c r="M89" s="2"/>
      <c r="N89" s="2"/>
      <c r="O89" s="2"/>
      <c r="P89" s="3"/>
    </row>
    <row r="90" spans="1:26">
      <c r="K90" s="2"/>
      <c r="L90" s="2"/>
      <c r="M90" s="2"/>
      <c r="N90" s="2"/>
      <c r="O90" s="2"/>
      <c r="P90" s="3"/>
    </row>
    <row r="91" spans="1:26">
      <c r="K91" s="2"/>
      <c r="L91" s="2"/>
      <c r="M91" s="2"/>
      <c r="N91" s="2"/>
      <c r="O91" s="2"/>
      <c r="P91" s="3"/>
    </row>
    <row r="92" spans="1:26">
      <c r="K92" s="2"/>
      <c r="L92" s="2"/>
      <c r="M92" s="2"/>
      <c r="N92" s="2"/>
      <c r="O92" s="2"/>
      <c r="P92" s="3"/>
    </row>
    <row r="93" spans="1:26">
      <c r="K93" s="2"/>
      <c r="L93" s="2"/>
      <c r="M93" s="2"/>
      <c r="N93" s="2"/>
      <c r="O93" s="2"/>
      <c r="P93" s="3"/>
    </row>
    <row r="94" spans="1:26">
      <c r="K94" s="2"/>
      <c r="L94" s="2"/>
      <c r="M94" s="2"/>
      <c r="N94" s="2"/>
      <c r="O94" s="2"/>
      <c r="P94" s="3"/>
    </row>
    <row r="95" spans="1:26">
      <c r="K95" s="2"/>
      <c r="L95" s="2"/>
      <c r="M95" s="2"/>
      <c r="N95" s="2"/>
      <c r="O95" s="2"/>
      <c r="P95" s="3"/>
    </row>
    <row r="96" spans="1:26">
      <c r="K96" s="2"/>
      <c r="L96" s="2"/>
      <c r="M96" s="2"/>
      <c r="N96" s="2"/>
      <c r="O96" s="2"/>
      <c r="P96" s="3"/>
    </row>
    <row r="97" spans="11:16">
      <c r="K97" s="2"/>
      <c r="L97" s="2"/>
      <c r="M97" s="2"/>
      <c r="N97" s="2"/>
      <c r="O97" s="2"/>
      <c r="P97" s="3"/>
    </row>
    <row r="98" spans="11:16">
      <c r="K98" s="2"/>
      <c r="L98" s="2"/>
      <c r="M98" s="2"/>
      <c r="N98" s="2"/>
      <c r="O98" s="2"/>
      <c r="P98" s="3"/>
    </row>
    <row r="99" spans="11:16">
      <c r="K99" s="2"/>
      <c r="L99" s="2"/>
      <c r="M99" s="2"/>
      <c r="N99" s="2"/>
      <c r="O99" s="2"/>
      <c r="P99" s="3"/>
    </row>
    <row r="100" spans="11:16">
      <c r="K100" s="2"/>
      <c r="L100" s="2"/>
      <c r="M100" s="2"/>
      <c r="N100" s="2"/>
      <c r="O100" s="2"/>
      <c r="P100" s="3"/>
    </row>
    <row r="101" spans="11:16">
      <c r="K101" s="2"/>
      <c r="L101" s="2"/>
      <c r="M101" s="2"/>
      <c r="N101" s="2"/>
      <c r="O101" s="2"/>
      <c r="P101" s="3"/>
    </row>
    <row r="102" spans="11:16">
      <c r="K102" s="2"/>
      <c r="L102" s="2"/>
      <c r="M102" s="2"/>
      <c r="N102" s="2"/>
      <c r="O102" s="2"/>
      <c r="P102" s="3"/>
    </row>
    <row r="103" spans="11:16">
      <c r="K103" s="2"/>
      <c r="L103" s="2"/>
      <c r="M103" s="2"/>
      <c r="N103" s="2"/>
      <c r="O103" s="2"/>
      <c r="P103" s="3"/>
    </row>
    <row r="104" spans="11:16">
      <c r="K104" s="2"/>
      <c r="L104" s="2"/>
      <c r="M104" s="2"/>
      <c r="N104" s="2"/>
      <c r="O104" s="2"/>
      <c r="P104" s="3"/>
    </row>
    <row r="105" spans="11:16">
      <c r="K105" s="2"/>
      <c r="L105" s="2"/>
      <c r="M105" s="2"/>
      <c r="N105" s="2"/>
      <c r="O105" s="2"/>
      <c r="P105" s="3"/>
    </row>
    <row r="106" spans="11:16">
      <c r="K106" s="2"/>
      <c r="L106" s="2"/>
      <c r="M106" s="2"/>
      <c r="N106" s="2"/>
      <c r="O106" s="2"/>
      <c r="P106" s="3"/>
    </row>
    <row r="107" spans="11:16">
      <c r="K107" s="2"/>
      <c r="L107" s="2"/>
      <c r="M107" s="2"/>
      <c r="N107" s="2"/>
      <c r="O107" s="2"/>
      <c r="P107" s="3"/>
    </row>
    <row r="108" spans="11:16">
      <c r="K108" s="2"/>
      <c r="L108" s="2"/>
      <c r="M108" s="2"/>
      <c r="N108" s="2"/>
      <c r="O108" s="2"/>
      <c r="P108" s="3"/>
    </row>
    <row r="109" spans="11:16">
      <c r="K109" s="2"/>
      <c r="L109" s="2"/>
      <c r="M109" s="2"/>
      <c r="N109" s="2"/>
      <c r="O109" s="2"/>
      <c r="P109" s="3"/>
    </row>
    <row r="110" spans="11:16">
      <c r="K110" s="2"/>
      <c r="L110" s="2"/>
      <c r="M110" s="2"/>
      <c r="N110" s="2"/>
      <c r="O110" s="2"/>
      <c r="P110" s="3"/>
    </row>
    <row r="111" spans="11:16">
      <c r="K111" s="2"/>
      <c r="L111" s="2"/>
      <c r="M111" s="2"/>
      <c r="N111" s="2"/>
      <c r="O111" s="2"/>
      <c r="P111" s="3"/>
    </row>
    <row r="112" spans="11:16">
      <c r="K112" s="2"/>
      <c r="L112" s="2"/>
      <c r="M112" s="2"/>
      <c r="N112" s="2"/>
      <c r="O112" s="2"/>
      <c r="P112" s="3"/>
    </row>
    <row r="113" spans="11:16">
      <c r="K113" s="2"/>
      <c r="L113" s="2"/>
      <c r="M113" s="2"/>
      <c r="N113" s="2"/>
      <c r="O113" s="2"/>
      <c r="P113" s="3"/>
    </row>
    <row r="114" spans="11:16">
      <c r="K114" s="2"/>
      <c r="L114" s="2"/>
      <c r="M114" s="2"/>
      <c r="N114" s="2"/>
      <c r="O114" s="2"/>
      <c r="P114" s="3"/>
    </row>
    <row r="115" spans="11:16">
      <c r="K115" s="2"/>
      <c r="L115" s="2"/>
      <c r="M115" s="2"/>
      <c r="N115" s="2"/>
      <c r="O115" s="2"/>
      <c r="P115" s="3"/>
    </row>
    <row r="116" spans="11:16">
      <c r="K116" s="2"/>
      <c r="L116" s="2"/>
      <c r="M116" s="2"/>
      <c r="N116" s="2"/>
      <c r="O116" s="2"/>
      <c r="P116" s="3"/>
    </row>
    <row r="117" spans="11:16">
      <c r="K117" s="2"/>
      <c r="L117" s="2"/>
      <c r="M117" s="2"/>
      <c r="N117" s="2"/>
      <c r="O117" s="2"/>
      <c r="P117" s="3"/>
    </row>
    <row r="118" spans="11:16">
      <c r="K118" s="2"/>
      <c r="L118" s="2"/>
      <c r="M118" s="2"/>
      <c r="N118" s="2"/>
      <c r="O118" s="2"/>
      <c r="P118" s="3"/>
    </row>
    <row r="119" spans="11:16">
      <c r="K119" s="2"/>
      <c r="L119" s="2"/>
      <c r="M119" s="2"/>
      <c r="N119" s="2"/>
      <c r="O119" s="2"/>
      <c r="P119" s="3"/>
    </row>
    <row r="120" spans="11:16">
      <c r="K120" s="2"/>
      <c r="L120" s="2"/>
      <c r="M120" s="2"/>
      <c r="N120" s="2"/>
      <c r="O120" s="2"/>
      <c r="P120" s="3"/>
    </row>
    <row r="121" spans="11:16">
      <c r="K121" s="2"/>
      <c r="L121" s="2"/>
      <c r="M121" s="2"/>
      <c r="N121" s="2"/>
      <c r="O121" s="2"/>
      <c r="P121" s="3"/>
    </row>
    <row r="122" spans="11:16">
      <c r="K122" s="2"/>
      <c r="L122" s="2"/>
      <c r="M122" s="2"/>
      <c r="N122" s="2"/>
      <c r="O122" s="2"/>
      <c r="P122" s="3"/>
    </row>
    <row r="123" spans="11:16">
      <c r="K123" s="2"/>
      <c r="L123" s="2"/>
      <c r="M123" s="2"/>
      <c r="N123" s="2"/>
      <c r="O123" s="2"/>
      <c r="P123" s="3"/>
    </row>
    <row r="124" spans="11:16">
      <c r="K124" s="2"/>
      <c r="L124" s="2"/>
      <c r="M124" s="2"/>
      <c r="N124" s="2"/>
      <c r="O124" s="2"/>
      <c r="P124" s="3"/>
    </row>
    <row r="125" spans="11:16">
      <c r="K125" s="2"/>
      <c r="L125" s="2"/>
      <c r="M125" s="2"/>
      <c r="N125" s="2"/>
      <c r="O125" s="2"/>
      <c r="P125" s="3"/>
    </row>
    <row r="126" spans="11:16">
      <c r="K126" s="2"/>
      <c r="L126" s="2"/>
      <c r="M126" s="2"/>
      <c r="N126" s="2"/>
      <c r="O126" s="2"/>
      <c r="P126" s="3"/>
    </row>
    <row r="127" spans="11:16">
      <c r="K127" s="2"/>
      <c r="L127" s="2"/>
      <c r="M127" s="2"/>
      <c r="N127" s="2"/>
      <c r="O127" s="2"/>
      <c r="P127" s="3"/>
    </row>
    <row r="128" spans="11:16">
      <c r="K128" s="2"/>
      <c r="L128" s="2"/>
      <c r="M128" s="2"/>
      <c r="N128" s="2"/>
      <c r="O128" s="2"/>
      <c r="P128" s="3"/>
    </row>
    <row r="129" spans="11:16">
      <c r="K129" s="2"/>
      <c r="L129" s="2"/>
      <c r="M129" s="2"/>
      <c r="N129" s="2"/>
      <c r="O129" s="2"/>
      <c r="P129" s="3"/>
    </row>
    <row r="130" spans="11:16">
      <c r="K130" s="2"/>
      <c r="L130" s="2"/>
      <c r="M130" s="2"/>
      <c r="N130" s="2"/>
      <c r="O130" s="2"/>
      <c r="P130" s="3"/>
    </row>
    <row r="131" spans="11:16">
      <c r="K131" s="2"/>
      <c r="L131" s="2"/>
      <c r="M131" s="2"/>
      <c r="N131" s="2"/>
      <c r="O131" s="2"/>
      <c r="P131" s="3"/>
    </row>
    <row r="132" spans="11:16">
      <c r="K132" s="2"/>
      <c r="L132" s="2"/>
      <c r="M132" s="2"/>
      <c r="N132" s="2"/>
      <c r="O132" s="2"/>
      <c r="P132" s="3"/>
    </row>
    <row r="133" spans="11:16">
      <c r="K133" s="2"/>
      <c r="L133" s="2"/>
      <c r="M133" s="2"/>
      <c r="N133" s="2"/>
      <c r="O133" s="2"/>
      <c r="P133" s="3"/>
    </row>
    <row r="134" spans="11:16">
      <c r="K134" s="2"/>
      <c r="L134" s="2"/>
      <c r="M134" s="2"/>
      <c r="N134" s="2"/>
      <c r="O134" s="2"/>
      <c r="P134" s="3"/>
    </row>
    <row r="135" spans="11:16">
      <c r="K135" s="2"/>
      <c r="L135" s="2"/>
      <c r="M135" s="2"/>
      <c r="N135" s="2"/>
      <c r="O135" s="2"/>
      <c r="P135" s="3"/>
    </row>
    <row r="136" spans="11:16">
      <c r="K136" s="2"/>
      <c r="L136" s="2"/>
      <c r="M136" s="2"/>
      <c r="N136" s="2"/>
      <c r="O136" s="2"/>
      <c r="P136" s="3"/>
    </row>
    <row r="137" spans="11:16">
      <c r="K137" s="2"/>
      <c r="L137" s="2"/>
      <c r="M137" s="2"/>
      <c r="N137" s="2"/>
      <c r="O137" s="2"/>
      <c r="P137" s="3"/>
    </row>
    <row r="138" spans="11:16">
      <c r="K138" s="2"/>
      <c r="L138" s="2"/>
      <c r="M138" s="2"/>
      <c r="N138" s="2"/>
      <c r="O138" s="2"/>
      <c r="P138" s="3"/>
    </row>
    <row r="139" spans="11:16">
      <c r="K139" s="2"/>
      <c r="L139" s="2"/>
      <c r="M139" s="2"/>
      <c r="N139" s="2"/>
      <c r="O139" s="2"/>
      <c r="P139" s="3"/>
    </row>
    <row r="140" spans="11:16">
      <c r="K140" s="2"/>
      <c r="L140" s="2"/>
      <c r="M140" s="2"/>
      <c r="N140" s="2"/>
      <c r="O140" s="2"/>
      <c r="P140" s="3"/>
    </row>
    <row r="141" spans="11:16">
      <c r="K141" s="2"/>
      <c r="L141" s="2"/>
      <c r="M141" s="2"/>
      <c r="N141" s="2"/>
      <c r="O141" s="2"/>
      <c r="P141" s="3"/>
    </row>
    <row r="142" spans="11:16">
      <c r="K142" s="2"/>
      <c r="L142" s="2"/>
      <c r="M142" s="2"/>
      <c r="N142" s="2"/>
      <c r="O142" s="2"/>
      <c r="P142" s="3"/>
    </row>
    <row r="143" spans="11:16">
      <c r="K143" s="2"/>
      <c r="L143" s="2"/>
      <c r="M143" s="2"/>
      <c r="N143" s="2"/>
      <c r="O143" s="2"/>
      <c r="P143" s="3"/>
    </row>
    <row r="144" spans="11:16">
      <c r="K144" s="2"/>
      <c r="L144" s="2"/>
      <c r="M144" s="2"/>
      <c r="N144" s="2"/>
      <c r="O144" s="2"/>
      <c r="P144" s="3"/>
    </row>
    <row r="145" spans="11:16">
      <c r="K145" s="2"/>
      <c r="L145" s="2"/>
      <c r="M145" s="2"/>
      <c r="N145" s="2"/>
      <c r="O145" s="2"/>
      <c r="P145" s="3"/>
    </row>
    <row r="146" spans="11:16">
      <c r="K146" s="2"/>
      <c r="L146" s="2"/>
      <c r="M146" s="2"/>
      <c r="N146" s="2"/>
      <c r="O146" s="2"/>
      <c r="P146" s="3"/>
    </row>
    <row r="147" spans="11:16">
      <c r="K147" s="2"/>
      <c r="L147" s="2"/>
      <c r="M147" s="2"/>
      <c r="N147" s="2"/>
      <c r="O147" s="2"/>
      <c r="P147" s="3"/>
    </row>
    <row r="148" spans="11:16">
      <c r="K148" s="2"/>
      <c r="L148" s="2"/>
      <c r="M148" s="2"/>
      <c r="N148" s="2"/>
      <c r="O148" s="2"/>
      <c r="P148" s="3"/>
    </row>
    <row r="149" spans="11:16">
      <c r="K149" s="2"/>
      <c r="L149" s="2"/>
      <c r="M149" s="2"/>
      <c r="N149" s="2"/>
      <c r="O149" s="2"/>
      <c r="P149" s="3"/>
    </row>
    <row r="150" spans="11:16">
      <c r="K150" s="2"/>
      <c r="L150" s="2"/>
      <c r="M150" s="2"/>
      <c r="N150" s="2"/>
      <c r="O150" s="2"/>
      <c r="P150" s="3"/>
    </row>
    <row r="151" spans="11:16">
      <c r="K151" s="2"/>
      <c r="L151" s="2"/>
      <c r="M151" s="2"/>
      <c r="N151" s="2"/>
      <c r="O151" s="2"/>
      <c r="P151" s="3"/>
    </row>
    <row r="152" spans="11:16">
      <c r="K152" s="2"/>
      <c r="L152" s="2"/>
      <c r="M152" s="2"/>
      <c r="N152" s="2"/>
      <c r="O152" s="2"/>
      <c r="P152" s="3"/>
    </row>
    <row r="153" spans="11:16">
      <c r="K153" s="2"/>
      <c r="L153" s="2"/>
      <c r="M153" s="2"/>
      <c r="N153" s="2"/>
      <c r="O153" s="2"/>
      <c r="P153" s="3"/>
    </row>
    <row r="154" spans="11:16">
      <c r="K154" s="2"/>
      <c r="L154" s="2"/>
      <c r="M154" s="2"/>
      <c r="N154" s="2"/>
      <c r="O154" s="2"/>
      <c r="P154" s="3"/>
    </row>
    <row r="155" spans="11:16">
      <c r="K155" s="2"/>
      <c r="L155" s="2"/>
      <c r="M155" s="2"/>
      <c r="N155" s="2"/>
      <c r="O155" s="2"/>
      <c r="P155" s="3"/>
    </row>
    <row r="156" spans="11:16">
      <c r="K156" s="2"/>
      <c r="L156" s="2"/>
      <c r="M156" s="2"/>
      <c r="N156" s="2"/>
      <c r="O156" s="2"/>
      <c r="P156" s="3"/>
    </row>
    <row r="157" spans="11:16">
      <c r="K157" s="2"/>
      <c r="L157" s="2"/>
      <c r="M157" s="2"/>
      <c r="N157" s="2"/>
      <c r="O157" s="2"/>
      <c r="P157" s="3"/>
    </row>
    <row r="158" spans="11:16">
      <c r="K158" s="2"/>
      <c r="L158" s="2"/>
      <c r="M158" s="2"/>
      <c r="N158" s="2"/>
      <c r="O158" s="2"/>
      <c r="P158" s="3"/>
    </row>
    <row r="159" spans="11:16">
      <c r="K159" s="2"/>
      <c r="L159" s="2"/>
      <c r="M159" s="2"/>
      <c r="N159" s="2"/>
      <c r="O159" s="2"/>
      <c r="P159" s="3"/>
    </row>
    <row r="160" spans="11:16">
      <c r="K160" s="2"/>
      <c r="L160" s="2"/>
      <c r="M160" s="2"/>
      <c r="N160" s="2"/>
      <c r="O160" s="2"/>
      <c r="P160" s="3"/>
    </row>
    <row r="161" spans="11:16">
      <c r="K161" s="2"/>
      <c r="L161" s="2"/>
      <c r="M161" s="2"/>
      <c r="N161" s="2"/>
      <c r="O161" s="2"/>
      <c r="P161" s="3"/>
    </row>
    <row r="162" spans="11:16">
      <c r="K162" s="2"/>
      <c r="L162" s="2"/>
      <c r="M162" s="2"/>
      <c r="N162" s="2"/>
      <c r="O162" s="2"/>
      <c r="P162" s="3"/>
    </row>
    <row r="163" spans="11:16">
      <c r="K163" s="2"/>
      <c r="L163" s="2"/>
      <c r="M163" s="2"/>
      <c r="N163" s="2"/>
      <c r="O163" s="2"/>
      <c r="P163" s="3"/>
    </row>
    <row r="164" spans="11:16">
      <c r="K164" s="2"/>
      <c r="L164" s="2"/>
      <c r="M164" s="2"/>
      <c r="N164" s="2"/>
      <c r="O164" s="2"/>
      <c r="P164" s="3"/>
    </row>
    <row r="165" spans="11:16">
      <c r="K165" s="2"/>
      <c r="L165" s="2"/>
      <c r="M165" s="2"/>
      <c r="N165" s="2"/>
      <c r="O165" s="2"/>
      <c r="P165" s="3"/>
    </row>
    <row r="166" spans="11:16">
      <c r="K166" s="2"/>
      <c r="L166" s="2"/>
      <c r="M166" s="2"/>
      <c r="N166" s="2"/>
      <c r="O166" s="2"/>
      <c r="P166" s="3"/>
    </row>
    <row r="167" spans="11:16">
      <c r="K167" s="2"/>
      <c r="L167" s="2"/>
      <c r="M167" s="2"/>
      <c r="N167" s="2"/>
      <c r="O167" s="2"/>
      <c r="P167" s="3"/>
    </row>
    <row r="168" spans="11:16">
      <c r="K168" s="2"/>
      <c r="L168" s="2"/>
      <c r="M168" s="2"/>
      <c r="N168" s="2"/>
      <c r="O168" s="2"/>
      <c r="P168" s="3"/>
    </row>
    <row r="169" spans="11:16">
      <c r="K169" s="2"/>
      <c r="L169" s="2"/>
      <c r="M169" s="2"/>
      <c r="N169" s="2"/>
      <c r="O169" s="2"/>
      <c r="P169" s="3"/>
    </row>
    <row r="170" spans="11:16">
      <c r="K170" s="2"/>
      <c r="L170" s="2"/>
      <c r="M170" s="2"/>
      <c r="N170" s="2"/>
      <c r="O170" s="2"/>
      <c r="P170" s="3"/>
    </row>
    <row r="171" spans="11:16">
      <c r="K171" s="2"/>
      <c r="L171" s="2"/>
      <c r="M171" s="2"/>
      <c r="N171" s="2"/>
      <c r="O171" s="2"/>
      <c r="P171" s="3"/>
    </row>
    <row r="172" spans="11:16">
      <c r="K172" s="2"/>
      <c r="L172" s="2"/>
      <c r="M172" s="2"/>
      <c r="N172" s="2"/>
      <c r="O172" s="2"/>
      <c r="P172" s="3"/>
    </row>
    <row r="173" spans="11:16">
      <c r="K173" s="2"/>
      <c r="L173" s="2"/>
      <c r="M173" s="2"/>
      <c r="N173" s="2"/>
      <c r="O173" s="2"/>
      <c r="P173" s="3"/>
    </row>
    <row r="174" spans="11:16">
      <c r="K174" s="2"/>
      <c r="L174" s="2"/>
      <c r="M174" s="2"/>
      <c r="N174" s="2"/>
      <c r="O174" s="2"/>
      <c r="P174" s="3"/>
    </row>
    <row r="175" spans="11:16">
      <c r="K175" s="2"/>
      <c r="L175" s="2"/>
      <c r="M175" s="2"/>
      <c r="N175" s="2"/>
      <c r="O175" s="2"/>
      <c r="P175" s="3"/>
    </row>
    <row r="176" spans="11:16">
      <c r="K176" s="2"/>
      <c r="L176" s="2"/>
      <c r="M176" s="2"/>
      <c r="N176" s="2"/>
      <c r="O176" s="2"/>
      <c r="P176" s="3"/>
    </row>
    <row r="177" spans="11:16">
      <c r="K177" s="2"/>
      <c r="L177" s="2"/>
      <c r="M177" s="2"/>
      <c r="N177" s="2"/>
      <c r="O177" s="2"/>
      <c r="P177" s="3"/>
    </row>
    <row r="178" spans="11:16">
      <c r="K178" s="2"/>
      <c r="L178" s="2"/>
      <c r="M178" s="2"/>
      <c r="N178" s="2"/>
      <c r="O178" s="2"/>
      <c r="P178" s="3"/>
    </row>
    <row r="179" spans="11:16">
      <c r="K179" s="2"/>
      <c r="L179" s="2"/>
      <c r="M179" s="2"/>
      <c r="N179" s="2"/>
      <c r="O179" s="2"/>
      <c r="P179" s="3"/>
    </row>
    <row r="180" spans="11:16">
      <c r="K180" s="2"/>
      <c r="L180" s="2"/>
      <c r="M180" s="2"/>
      <c r="N180" s="2"/>
      <c r="O180" s="2"/>
      <c r="P180" s="3"/>
    </row>
    <row r="181" spans="11:16">
      <c r="K181" s="2"/>
      <c r="L181" s="2"/>
      <c r="M181" s="2"/>
      <c r="N181" s="2"/>
      <c r="O181" s="2"/>
      <c r="P181" s="3"/>
    </row>
    <row r="182" spans="11:16">
      <c r="K182" s="2"/>
      <c r="L182" s="2"/>
      <c r="M182" s="2"/>
      <c r="N182" s="2"/>
      <c r="O182" s="2"/>
      <c r="P182" s="3"/>
    </row>
    <row r="183" spans="11:16">
      <c r="K183" s="2"/>
      <c r="L183" s="2"/>
      <c r="M183" s="2"/>
      <c r="N183" s="2"/>
      <c r="O183" s="2"/>
      <c r="P183" s="3"/>
    </row>
    <row r="184" spans="11:16">
      <c r="K184" s="2"/>
      <c r="L184" s="2"/>
      <c r="M184" s="2"/>
      <c r="N184" s="2"/>
      <c r="O184" s="2"/>
      <c r="P184" s="3"/>
    </row>
    <row r="185" spans="11:16">
      <c r="K185" s="2"/>
      <c r="L185" s="2"/>
      <c r="M185" s="2"/>
      <c r="N185" s="2"/>
      <c r="O185" s="2"/>
      <c r="P185" s="3"/>
    </row>
    <row r="186" spans="11:16">
      <c r="K186" s="2"/>
      <c r="L186" s="2"/>
      <c r="M186" s="2"/>
      <c r="N186" s="2"/>
      <c r="O186" s="2"/>
      <c r="P186" s="3"/>
    </row>
    <row r="187" spans="11:16">
      <c r="K187" s="2"/>
      <c r="L187" s="2"/>
      <c r="M187" s="2"/>
      <c r="N187" s="2"/>
      <c r="O187" s="2"/>
      <c r="P187" s="3"/>
    </row>
    <row r="188" spans="11:16">
      <c r="K188" s="2"/>
      <c r="L188" s="2"/>
      <c r="M188" s="2"/>
      <c r="N188" s="2"/>
      <c r="O188" s="2"/>
      <c r="P188" s="3"/>
    </row>
    <row r="189" spans="11:16">
      <c r="K189" s="2"/>
      <c r="L189" s="2"/>
      <c r="M189" s="2"/>
      <c r="N189" s="2"/>
      <c r="O189" s="2"/>
      <c r="P189" s="3"/>
    </row>
    <row r="190" spans="11:16">
      <c r="K190" s="2"/>
      <c r="L190" s="2"/>
      <c r="M190" s="2"/>
      <c r="N190" s="2"/>
      <c r="O190" s="2"/>
      <c r="P190" s="3"/>
    </row>
    <row r="191" spans="11:16">
      <c r="K191" s="2"/>
      <c r="L191" s="2"/>
      <c r="M191" s="2"/>
      <c r="N191" s="2"/>
      <c r="O191" s="2"/>
      <c r="P191" s="3"/>
    </row>
    <row r="192" spans="11:16">
      <c r="K192" s="2"/>
      <c r="L192" s="2"/>
      <c r="M192" s="2"/>
      <c r="N192" s="2"/>
      <c r="O192" s="2"/>
      <c r="P192" s="3"/>
    </row>
    <row r="193" spans="11:16">
      <c r="K193" s="2"/>
      <c r="L193" s="2"/>
      <c r="M193" s="2"/>
      <c r="N193" s="2"/>
      <c r="O193" s="2"/>
      <c r="P193" s="3"/>
    </row>
    <row r="194" spans="11:16">
      <c r="K194" s="2"/>
      <c r="L194" s="2"/>
      <c r="M194" s="2"/>
      <c r="N194" s="2"/>
      <c r="O194" s="2"/>
      <c r="P194" s="3"/>
    </row>
    <row r="195" spans="11:16">
      <c r="K195" s="2"/>
      <c r="L195" s="2"/>
      <c r="M195" s="2"/>
      <c r="N195" s="2"/>
      <c r="O195" s="2"/>
      <c r="P195" s="3"/>
    </row>
    <row r="196" spans="11:16">
      <c r="K196" s="2"/>
      <c r="L196" s="2"/>
      <c r="M196" s="2"/>
      <c r="N196" s="2"/>
      <c r="O196" s="2"/>
      <c r="P196" s="3"/>
    </row>
    <row r="197" spans="11:16">
      <c r="K197" s="2"/>
      <c r="L197" s="2"/>
      <c r="M197" s="2"/>
      <c r="N197" s="2"/>
      <c r="O197" s="2"/>
      <c r="P197" s="3"/>
    </row>
    <row r="198" spans="11:16">
      <c r="K198" s="2"/>
      <c r="L198" s="2"/>
      <c r="M198" s="2"/>
      <c r="N198" s="2"/>
      <c r="O198" s="2"/>
      <c r="P198" s="3"/>
    </row>
    <row r="199" spans="11:16">
      <c r="K199" s="2"/>
      <c r="L199" s="2"/>
      <c r="M199" s="2"/>
      <c r="N199" s="2"/>
      <c r="O199" s="2"/>
      <c r="P199" s="3"/>
    </row>
    <row r="200" spans="11:16">
      <c r="K200" s="2"/>
      <c r="L200" s="2"/>
      <c r="M200" s="2"/>
      <c r="N200" s="2"/>
      <c r="O200" s="2"/>
      <c r="P200" s="3"/>
    </row>
    <row r="201" spans="11:16">
      <c r="K201" s="2"/>
      <c r="L201" s="2"/>
      <c r="M201" s="2"/>
      <c r="N201" s="2"/>
      <c r="O201" s="2"/>
      <c r="P201" s="3"/>
    </row>
    <row r="202" spans="11:16">
      <c r="K202" s="2"/>
      <c r="L202" s="2"/>
      <c r="M202" s="2"/>
      <c r="N202" s="2"/>
      <c r="O202" s="2"/>
      <c r="P202" s="3"/>
    </row>
    <row r="203" spans="11:16">
      <c r="K203" s="2"/>
      <c r="L203" s="2"/>
      <c r="M203" s="2"/>
      <c r="N203" s="2"/>
      <c r="O203" s="2"/>
      <c r="P203" s="3"/>
    </row>
    <row r="204" spans="11:16">
      <c r="K204" s="2"/>
      <c r="L204" s="2"/>
      <c r="M204" s="2"/>
      <c r="N204" s="2"/>
      <c r="O204" s="2"/>
      <c r="P204" s="3"/>
    </row>
    <row r="205" spans="11:16">
      <c r="K205" s="2"/>
      <c r="L205" s="2"/>
      <c r="M205" s="2"/>
      <c r="N205" s="2"/>
      <c r="O205" s="2"/>
      <c r="P205" s="3"/>
    </row>
    <row r="206" spans="11:16">
      <c r="K206" s="2"/>
      <c r="L206" s="2"/>
      <c r="M206" s="2"/>
      <c r="N206" s="2"/>
      <c r="O206" s="2"/>
      <c r="P206" s="3"/>
    </row>
    <row r="207" spans="11:16">
      <c r="K207" s="2"/>
      <c r="L207" s="2"/>
      <c r="M207" s="2"/>
      <c r="N207" s="2"/>
      <c r="O207" s="2"/>
      <c r="P207" s="3"/>
    </row>
    <row r="208" spans="11:16">
      <c r="K208" s="2"/>
      <c r="L208" s="2"/>
      <c r="M208" s="2"/>
      <c r="N208" s="2"/>
      <c r="O208" s="2"/>
      <c r="P208" s="3"/>
    </row>
    <row r="209" spans="11:16">
      <c r="K209" s="2"/>
      <c r="L209" s="2"/>
      <c r="M209" s="2"/>
      <c r="N209" s="2"/>
      <c r="O209" s="2"/>
      <c r="P209" s="3"/>
    </row>
    <row r="210" spans="11:16">
      <c r="K210" s="2"/>
      <c r="L210" s="2"/>
      <c r="M210" s="2"/>
      <c r="N210" s="2"/>
      <c r="O210" s="2"/>
      <c r="P210" s="3"/>
    </row>
    <row r="211" spans="11:16">
      <c r="K211" s="2"/>
      <c r="L211" s="2"/>
      <c r="M211" s="2"/>
      <c r="N211" s="2"/>
      <c r="O211" s="2"/>
      <c r="P211" s="3"/>
    </row>
    <row r="212" spans="11:16">
      <c r="K212" s="2"/>
      <c r="L212" s="2"/>
      <c r="M212" s="2"/>
      <c r="N212" s="2"/>
      <c r="O212" s="2"/>
      <c r="P212" s="3"/>
    </row>
    <row r="213" spans="11:16">
      <c r="K213" s="2"/>
      <c r="L213" s="2"/>
      <c r="M213" s="2"/>
      <c r="N213" s="2"/>
      <c r="O213" s="2"/>
      <c r="P213" s="3"/>
    </row>
    <row r="214" spans="11:16">
      <c r="K214" s="2"/>
      <c r="L214" s="2"/>
      <c r="M214" s="2"/>
      <c r="N214" s="2"/>
      <c r="O214" s="2"/>
      <c r="P214" s="3"/>
    </row>
    <row r="215" spans="11:16">
      <c r="K215" s="2"/>
      <c r="L215" s="2"/>
      <c r="M215" s="2"/>
      <c r="N215" s="2"/>
      <c r="O215" s="2"/>
      <c r="P215" s="3"/>
    </row>
    <row r="216" spans="11:16">
      <c r="K216" s="2"/>
      <c r="L216" s="2"/>
      <c r="M216" s="2"/>
      <c r="N216" s="2"/>
      <c r="O216" s="2"/>
      <c r="P216" s="3"/>
    </row>
    <row r="217" spans="11:16">
      <c r="K217" s="2"/>
      <c r="L217" s="2"/>
      <c r="M217" s="2"/>
      <c r="N217" s="2"/>
      <c r="O217" s="2"/>
      <c r="P217" s="3"/>
    </row>
    <row r="218" spans="11:16">
      <c r="K218" s="2"/>
      <c r="L218" s="2"/>
      <c r="M218" s="2"/>
      <c r="N218" s="2"/>
      <c r="O218" s="2"/>
      <c r="P218" s="3"/>
    </row>
    <row r="219" spans="11:16">
      <c r="K219" s="2"/>
      <c r="L219" s="2"/>
      <c r="M219" s="2"/>
      <c r="N219" s="2"/>
      <c r="O219" s="2"/>
      <c r="P219" s="3"/>
    </row>
    <row r="220" spans="11:16">
      <c r="K220" s="2"/>
      <c r="L220" s="2"/>
      <c r="M220" s="2"/>
      <c r="N220" s="2"/>
      <c r="O220" s="2"/>
      <c r="P220" s="3"/>
    </row>
    <row r="221" spans="11:16">
      <c r="K221" s="2"/>
      <c r="L221" s="2"/>
      <c r="M221" s="2"/>
      <c r="N221" s="2"/>
      <c r="O221" s="2"/>
      <c r="P221" s="3"/>
    </row>
    <row r="222" spans="11:16">
      <c r="K222" s="2"/>
      <c r="L222" s="2"/>
      <c r="M222" s="2"/>
      <c r="N222" s="2"/>
      <c r="O222" s="2"/>
      <c r="P222" s="3"/>
    </row>
    <row r="223" spans="11:16">
      <c r="K223" s="2"/>
      <c r="L223" s="2"/>
      <c r="M223" s="2"/>
      <c r="N223" s="2"/>
      <c r="O223" s="2"/>
      <c r="P223" s="3"/>
    </row>
    <row r="224" spans="11:16">
      <c r="K224" s="2"/>
      <c r="L224" s="2"/>
      <c r="M224" s="2"/>
      <c r="N224" s="2"/>
      <c r="O224" s="2"/>
      <c r="P224" s="3"/>
    </row>
    <row r="225" spans="11:16">
      <c r="K225" s="2"/>
      <c r="L225" s="2"/>
      <c r="M225" s="2"/>
      <c r="N225" s="2"/>
      <c r="O225" s="2"/>
      <c r="P225" s="3"/>
    </row>
    <row r="226" spans="11:16">
      <c r="K226" s="2"/>
      <c r="L226" s="2"/>
      <c r="M226" s="2"/>
      <c r="N226" s="2"/>
      <c r="O226" s="2"/>
      <c r="P226" s="3"/>
    </row>
    <row r="227" spans="11:16">
      <c r="K227" s="2"/>
      <c r="L227" s="2"/>
      <c r="M227" s="2"/>
      <c r="N227" s="2"/>
      <c r="O227" s="2"/>
      <c r="P227" s="3"/>
    </row>
    <row r="228" spans="11:16">
      <c r="K228" s="2"/>
      <c r="L228" s="2"/>
      <c r="M228" s="2"/>
      <c r="N228" s="2"/>
      <c r="O228" s="2"/>
      <c r="P228" s="3"/>
    </row>
    <row r="229" spans="11:16">
      <c r="K229" s="2"/>
      <c r="L229" s="2"/>
      <c r="M229" s="2"/>
      <c r="N229" s="2"/>
      <c r="O229" s="2"/>
      <c r="P229" s="3"/>
    </row>
    <row r="230" spans="11:16">
      <c r="K230" s="2"/>
      <c r="L230" s="2"/>
      <c r="M230" s="2"/>
      <c r="N230" s="2"/>
      <c r="O230" s="2"/>
      <c r="P230" s="3"/>
    </row>
    <row r="231" spans="11:16">
      <c r="K231" s="2"/>
      <c r="L231" s="2"/>
      <c r="M231" s="2"/>
      <c r="N231" s="2"/>
      <c r="O231" s="2"/>
      <c r="P231" s="3"/>
    </row>
    <row r="232" spans="11:16">
      <c r="K232" s="2"/>
      <c r="L232" s="2"/>
      <c r="M232" s="2"/>
      <c r="N232" s="2"/>
      <c r="O232" s="2"/>
      <c r="P232" s="3"/>
    </row>
    <row r="233" spans="11:16">
      <c r="K233" s="2"/>
      <c r="L233" s="2"/>
      <c r="M233" s="2"/>
      <c r="N233" s="2"/>
      <c r="O233" s="2"/>
      <c r="P233" s="3"/>
    </row>
    <row r="234" spans="11:16">
      <c r="K234" s="2"/>
      <c r="L234" s="2"/>
      <c r="M234" s="2"/>
      <c r="N234" s="2"/>
      <c r="O234" s="2"/>
      <c r="P234" s="3"/>
    </row>
    <row r="235" spans="11:16">
      <c r="K235" s="2"/>
      <c r="L235" s="2"/>
      <c r="M235" s="2"/>
      <c r="N235" s="2"/>
      <c r="O235" s="2"/>
      <c r="P235" s="3"/>
    </row>
    <row r="236" spans="11:16">
      <c r="K236" s="2"/>
      <c r="L236" s="2"/>
      <c r="M236" s="2"/>
      <c r="N236" s="2"/>
      <c r="O236" s="2"/>
      <c r="P236" s="3"/>
    </row>
    <row r="237" spans="11:16">
      <c r="K237" s="2"/>
      <c r="L237" s="2"/>
      <c r="M237" s="2"/>
      <c r="N237" s="2"/>
      <c r="O237" s="2"/>
      <c r="P237" s="3"/>
    </row>
    <row r="238" spans="11:16">
      <c r="K238" s="2"/>
      <c r="L238" s="2"/>
      <c r="M238" s="2"/>
      <c r="N238" s="2"/>
      <c r="O238" s="2"/>
      <c r="P238" s="3"/>
    </row>
    <row r="239" spans="11:16">
      <c r="K239" s="2"/>
      <c r="L239" s="2"/>
      <c r="M239" s="2"/>
      <c r="N239" s="2"/>
      <c r="O239" s="2"/>
      <c r="P239" s="3"/>
    </row>
    <row r="240" spans="11:16">
      <c r="K240" s="2"/>
      <c r="L240" s="2"/>
      <c r="M240" s="2"/>
      <c r="N240" s="2"/>
      <c r="O240" s="2"/>
      <c r="P240" s="3"/>
    </row>
    <row r="241" spans="11:16">
      <c r="K241" s="2"/>
      <c r="L241" s="2"/>
      <c r="M241" s="2"/>
      <c r="N241" s="2"/>
      <c r="O241" s="2"/>
      <c r="P241" s="3"/>
    </row>
    <row r="242" spans="11:16">
      <c r="K242" s="2"/>
      <c r="L242" s="2"/>
      <c r="M242" s="2"/>
      <c r="N242" s="2"/>
      <c r="O242" s="2"/>
      <c r="P242" s="3"/>
    </row>
    <row r="243" spans="11:16">
      <c r="K243" s="2"/>
      <c r="L243" s="2"/>
      <c r="M243" s="2"/>
      <c r="N243" s="2"/>
      <c r="O243" s="2"/>
      <c r="P243" s="3"/>
    </row>
    <row r="244" spans="11:16">
      <c r="K244" s="2"/>
      <c r="L244" s="2"/>
      <c r="M244" s="2"/>
      <c r="N244" s="2"/>
      <c r="O244" s="2"/>
      <c r="P244" s="3"/>
    </row>
    <row r="245" spans="11:16">
      <c r="K245" s="2"/>
      <c r="L245" s="2"/>
      <c r="M245" s="2"/>
      <c r="N245" s="2"/>
      <c r="O245" s="2"/>
      <c r="P245" s="3"/>
    </row>
    <row r="246" spans="11:16">
      <c r="K246" s="2"/>
      <c r="L246" s="2"/>
      <c r="M246" s="2"/>
      <c r="N246" s="2"/>
      <c r="O246" s="2"/>
      <c r="P246" s="3"/>
    </row>
    <row r="247" spans="11:16">
      <c r="K247" s="2"/>
      <c r="L247" s="2"/>
      <c r="M247" s="2"/>
      <c r="N247" s="2"/>
      <c r="O247" s="2"/>
      <c r="P247" s="3"/>
    </row>
    <row r="248" spans="11:16">
      <c r="K248" s="2"/>
      <c r="L248" s="2"/>
      <c r="M248" s="2"/>
      <c r="N248" s="2"/>
      <c r="O248" s="2"/>
      <c r="P248" s="3"/>
    </row>
    <row r="249" spans="11:16">
      <c r="K249" s="2"/>
      <c r="L249" s="2"/>
      <c r="M249" s="2"/>
      <c r="N249" s="2"/>
      <c r="O249" s="2"/>
      <c r="P249" s="3"/>
    </row>
    <row r="250" spans="11:16">
      <c r="K250" s="2"/>
      <c r="L250" s="2"/>
      <c r="M250" s="2"/>
      <c r="N250" s="2"/>
      <c r="O250" s="2"/>
      <c r="P250" s="3"/>
    </row>
    <row r="251" spans="11:16">
      <c r="K251" s="2"/>
      <c r="L251" s="2"/>
      <c r="M251" s="2"/>
      <c r="N251" s="2"/>
      <c r="O251" s="2"/>
      <c r="P251" s="3"/>
    </row>
    <row r="252" spans="11:16">
      <c r="K252" s="2"/>
      <c r="L252" s="2"/>
      <c r="M252" s="2"/>
      <c r="N252" s="2"/>
      <c r="O252" s="2"/>
      <c r="P252" s="3"/>
    </row>
    <row r="253" spans="11:16">
      <c r="K253" s="2"/>
      <c r="L253" s="2"/>
      <c r="M253" s="2"/>
      <c r="N253" s="2"/>
      <c r="O253" s="2"/>
      <c r="P253" s="3"/>
    </row>
    <row r="254" spans="11:16">
      <c r="K254" s="2"/>
      <c r="L254" s="2"/>
      <c r="M254" s="2"/>
      <c r="N254" s="2"/>
      <c r="O254" s="2"/>
      <c r="P254" s="3"/>
    </row>
    <row r="255" spans="11:16">
      <c r="K255" s="2"/>
      <c r="L255" s="2"/>
      <c r="M255" s="2"/>
      <c r="N255" s="2"/>
      <c r="O255" s="2"/>
      <c r="P255" s="3"/>
    </row>
    <row r="256" spans="11:16">
      <c r="K256" s="2"/>
      <c r="L256" s="2"/>
      <c r="M256" s="2"/>
      <c r="N256" s="2"/>
      <c r="O256" s="2"/>
      <c r="P256" s="3"/>
    </row>
    <row r="257" spans="11:16">
      <c r="K257" s="2"/>
      <c r="L257" s="2"/>
      <c r="M257" s="2"/>
      <c r="N257" s="2"/>
      <c r="O257" s="2"/>
      <c r="P257" s="3"/>
    </row>
    <row r="258" spans="11:16">
      <c r="K258" s="2"/>
      <c r="L258" s="2"/>
      <c r="M258" s="2"/>
      <c r="N258" s="2"/>
      <c r="O258" s="2"/>
      <c r="P258" s="3"/>
    </row>
    <row r="259" spans="11:16">
      <c r="K259" s="2"/>
      <c r="L259" s="2"/>
      <c r="M259" s="2"/>
      <c r="N259" s="2"/>
      <c r="O259" s="2"/>
      <c r="P259" s="3"/>
    </row>
    <row r="260" spans="11:16">
      <c r="K260" s="2"/>
      <c r="L260" s="2"/>
      <c r="M260" s="2"/>
      <c r="N260" s="2"/>
      <c r="O260" s="2"/>
      <c r="P260" s="3"/>
    </row>
    <row r="261" spans="11:16">
      <c r="K261" s="2"/>
      <c r="L261" s="2"/>
      <c r="M261" s="2"/>
      <c r="N261" s="2"/>
      <c r="O261" s="2"/>
      <c r="P261" s="3"/>
    </row>
    <row r="262" spans="11:16">
      <c r="K262" s="2"/>
      <c r="L262" s="2"/>
      <c r="M262" s="2"/>
      <c r="N262" s="2"/>
      <c r="O262" s="2"/>
      <c r="P262" s="3"/>
    </row>
    <row r="263" spans="11:16">
      <c r="K263" s="2"/>
      <c r="L263" s="2"/>
      <c r="M263" s="2"/>
      <c r="N263" s="2"/>
      <c r="O263" s="2"/>
      <c r="P263" s="3"/>
    </row>
    <row r="264" spans="11:16">
      <c r="K264" s="2"/>
      <c r="L264" s="2"/>
      <c r="M264" s="2"/>
      <c r="N264" s="2"/>
      <c r="O264" s="2"/>
      <c r="P264" s="3"/>
    </row>
    <row r="265" spans="11:16">
      <c r="K265" s="2"/>
      <c r="L265" s="2"/>
      <c r="M265" s="2"/>
      <c r="N265" s="2"/>
      <c r="O265" s="2"/>
      <c r="P265" s="3"/>
    </row>
    <row r="266" spans="11:16">
      <c r="K266" s="2"/>
      <c r="L266" s="2"/>
      <c r="M266" s="2"/>
      <c r="N266" s="2"/>
      <c r="O266" s="2"/>
      <c r="P266" s="3"/>
    </row>
    <row r="267" spans="11:16">
      <c r="K267" s="2"/>
      <c r="L267" s="2"/>
      <c r="M267" s="2"/>
      <c r="N267" s="2"/>
      <c r="O267" s="2"/>
      <c r="P267" s="3"/>
    </row>
    <row r="268" spans="11:16">
      <c r="K268" s="2"/>
      <c r="L268" s="2"/>
      <c r="M268" s="2"/>
      <c r="N268" s="2"/>
      <c r="O268" s="2"/>
      <c r="P268" s="3"/>
    </row>
    <row r="269" spans="11:16">
      <c r="K269" s="2"/>
      <c r="L269" s="2"/>
      <c r="M269" s="2"/>
      <c r="N269" s="2"/>
      <c r="O269" s="2"/>
      <c r="P269" s="3"/>
    </row>
    <row r="270" spans="11:16">
      <c r="K270" s="2"/>
      <c r="L270" s="2"/>
      <c r="M270" s="2"/>
      <c r="N270" s="2"/>
      <c r="O270" s="2"/>
      <c r="P270" s="3"/>
    </row>
    <row r="271" spans="11:16">
      <c r="K271" s="2"/>
      <c r="L271" s="2"/>
      <c r="M271" s="2"/>
      <c r="N271" s="2"/>
      <c r="O271" s="2"/>
      <c r="P271" s="3"/>
    </row>
    <row r="272" spans="11:16">
      <c r="K272" s="2"/>
      <c r="L272" s="2"/>
      <c r="M272" s="2"/>
      <c r="N272" s="2"/>
      <c r="O272" s="2"/>
      <c r="P272" s="3"/>
    </row>
    <row r="273" spans="11:16">
      <c r="K273" s="2"/>
      <c r="L273" s="2"/>
      <c r="M273" s="2"/>
      <c r="N273" s="2"/>
      <c r="O273" s="2"/>
      <c r="P273" s="3"/>
    </row>
    <row r="274" spans="11:16">
      <c r="K274" s="2"/>
      <c r="L274" s="2"/>
      <c r="M274" s="2"/>
      <c r="N274" s="2"/>
      <c r="O274" s="2"/>
      <c r="P274" s="3"/>
    </row>
    <row r="275" spans="11:16">
      <c r="K275" s="2"/>
      <c r="L275" s="2"/>
      <c r="M275" s="2"/>
      <c r="N275" s="2"/>
      <c r="O275" s="2"/>
      <c r="P275" s="3"/>
    </row>
    <row r="276" spans="11:16">
      <c r="K276" s="2"/>
      <c r="L276" s="2"/>
      <c r="M276" s="2"/>
      <c r="N276" s="2"/>
      <c r="O276" s="2"/>
      <c r="P276" s="3"/>
    </row>
    <row r="277" spans="11:16">
      <c r="K277" s="2"/>
      <c r="L277" s="2"/>
      <c r="M277" s="2"/>
      <c r="N277" s="2"/>
      <c r="O277" s="2"/>
      <c r="P277" s="3"/>
    </row>
    <row r="278" spans="11:16">
      <c r="K278" s="2"/>
      <c r="L278" s="2"/>
      <c r="M278" s="2"/>
      <c r="N278" s="2"/>
      <c r="O278" s="2"/>
      <c r="P278" s="3"/>
    </row>
    <row r="279" spans="11:16">
      <c r="K279" s="2"/>
      <c r="L279" s="2"/>
      <c r="M279" s="2"/>
      <c r="N279" s="2"/>
      <c r="O279" s="2"/>
      <c r="P279" s="3"/>
    </row>
    <row r="280" spans="11:16">
      <c r="K280" s="2"/>
      <c r="L280" s="2"/>
      <c r="M280" s="2"/>
      <c r="N280" s="2"/>
      <c r="O280" s="2"/>
      <c r="P280" s="3"/>
    </row>
    <row r="281" spans="11:16">
      <c r="K281" s="2"/>
      <c r="L281" s="2"/>
      <c r="M281" s="2"/>
      <c r="N281" s="2"/>
      <c r="O281" s="2"/>
      <c r="P281" s="3"/>
    </row>
    <row r="282" spans="11:16">
      <c r="K282" s="2"/>
      <c r="L282" s="2"/>
      <c r="M282" s="2"/>
      <c r="N282" s="2"/>
      <c r="O282" s="2"/>
      <c r="P282" s="3"/>
    </row>
    <row r="283" spans="11:16">
      <c r="K283" s="2"/>
      <c r="L283" s="2"/>
      <c r="M283" s="2"/>
      <c r="N283" s="2"/>
      <c r="O283" s="2"/>
      <c r="P283" s="3"/>
    </row>
    <row r="284" spans="11:16">
      <c r="K284" s="2"/>
      <c r="L284" s="2"/>
      <c r="M284" s="2"/>
      <c r="N284" s="2"/>
      <c r="O284" s="2"/>
      <c r="P284" s="3"/>
    </row>
    <row r="285" spans="11:16">
      <c r="K285" s="2"/>
      <c r="L285" s="2"/>
      <c r="M285" s="2"/>
      <c r="N285" s="2"/>
      <c r="O285" s="2"/>
      <c r="P285" s="3"/>
    </row>
    <row r="286" spans="11:16">
      <c r="K286" s="2"/>
      <c r="L286" s="2"/>
      <c r="M286" s="2"/>
      <c r="N286" s="2"/>
      <c r="O286" s="2"/>
      <c r="P286" s="3"/>
    </row>
    <row r="287" spans="11:16">
      <c r="K287" s="2"/>
      <c r="L287" s="2"/>
      <c r="M287" s="2"/>
      <c r="N287" s="2"/>
      <c r="O287" s="2"/>
      <c r="P287" s="3"/>
    </row>
    <row r="288" spans="11:16">
      <c r="K288" s="2"/>
      <c r="L288" s="2"/>
      <c r="M288" s="2"/>
      <c r="N288" s="2"/>
      <c r="O288" s="2"/>
      <c r="P288" s="3"/>
    </row>
    <row r="289" spans="11:16">
      <c r="K289" s="2"/>
      <c r="L289" s="2"/>
      <c r="M289" s="2"/>
      <c r="N289" s="2"/>
      <c r="O289" s="2"/>
      <c r="P289" s="3"/>
    </row>
    <row r="290" spans="11:16">
      <c r="K290" s="2"/>
      <c r="L290" s="2"/>
      <c r="M290" s="2"/>
      <c r="N290" s="2"/>
      <c r="O290" s="2"/>
      <c r="P290" s="3"/>
    </row>
    <row r="291" spans="11:16">
      <c r="K291" s="2"/>
      <c r="L291" s="2"/>
      <c r="M291" s="2"/>
      <c r="N291" s="2"/>
      <c r="O291" s="2"/>
      <c r="P291" s="3"/>
    </row>
    <row r="292" spans="11:16">
      <c r="K292" s="2"/>
      <c r="L292" s="2"/>
      <c r="M292" s="2"/>
      <c r="N292" s="2"/>
      <c r="O292" s="2"/>
      <c r="P292" s="3"/>
    </row>
    <row r="293" spans="11:16">
      <c r="K293" s="2"/>
      <c r="L293" s="2"/>
      <c r="M293" s="2"/>
      <c r="N293" s="2"/>
      <c r="O293" s="2"/>
      <c r="P293" s="3"/>
    </row>
    <row r="294" spans="11:16">
      <c r="K294" s="2"/>
      <c r="L294" s="2"/>
      <c r="M294" s="2"/>
      <c r="N294" s="2"/>
      <c r="O294" s="2"/>
      <c r="P294" s="3"/>
    </row>
    <row r="295" spans="11:16">
      <c r="K295" s="2"/>
      <c r="L295" s="2"/>
      <c r="M295" s="2"/>
      <c r="N295" s="2"/>
      <c r="O295" s="2"/>
      <c r="P295" s="3"/>
    </row>
    <row r="296" spans="11:16">
      <c r="K296" s="2"/>
      <c r="L296" s="2"/>
      <c r="M296" s="2"/>
      <c r="N296" s="2"/>
      <c r="O296" s="2"/>
      <c r="P296" s="3"/>
    </row>
    <row r="297" spans="11:16">
      <c r="K297" s="2"/>
      <c r="L297" s="2"/>
      <c r="M297" s="2"/>
      <c r="N297" s="2"/>
      <c r="O297" s="2"/>
      <c r="P297" s="3"/>
    </row>
    <row r="298" spans="11:16">
      <c r="K298" s="2"/>
      <c r="L298" s="2"/>
      <c r="M298" s="2"/>
      <c r="N298" s="2"/>
      <c r="O298" s="2"/>
      <c r="P298" s="3"/>
    </row>
    <row r="299" spans="11:16">
      <c r="K299" s="2"/>
      <c r="L299" s="2"/>
      <c r="M299" s="2"/>
      <c r="N299" s="2"/>
      <c r="O299" s="2"/>
      <c r="P299" s="3"/>
    </row>
    <row r="300" spans="11:16">
      <c r="K300" s="2"/>
      <c r="L300" s="2"/>
      <c r="M300" s="2"/>
      <c r="N300" s="2"/>
      <c r="O300" s="2"/>
      <c r="P300" s="3"/>
    </row>
    <row r="301" spans="11:16">
      <c r="K301" s="2"/>
      <c r="L301" s="2"/>
      <c r="M301" s="2"/>
      <c r="N301" s="2"/>
      <c r="O301" s="2"/>
      <c r="P301" s="3"/>
    </row>
    <row r="302" spans="11:16">
      <c r="K302" s="2"/>
      <c r="L302" s="2"/>
      <c r="M302" s="2"/>
      <c r="N302" s="2"/>
      <c r="O302" s="2"/>
      <c r="P302" s="3"/>
    </row>
    <row r="303" spans="11:16">
      <c r="K303" s="2"/>
      <c r="L303" s="2"/>
      <c r="M303" s="2"/>
      <c r="N303" s="2"/>
      <c r="O303" s="2"/>
      <c r="P303" s="3"/>
    </row>
    <row r="304" spans="11:16">
      <c r="K304" s="2"/>
      <c r="L304" s="2"/>
      <c r="M304" s="2"/>
      <c r="N304" s="2"/>
      <c r="O304" s="2"/>
      <c r="P304" s="3"/>
    </row>
    <row r="305" spans="11:16">
      <c r="K305" s="2"/>
      <c r="L305" s="2"/>
      <c r="M305" s="2"/>
      <c r="N305" s="2"/>
      <c r="O305" s="2"/>
      <c r="P305" s="3"/>
    </row>
    <row r="306" spans="11:16">
      <c r="K306" s="2"/>
      <c r="L306" s="2"/>
      <c r="M306" s="2"/>
      <c r="N306" s="2"/>
      <c r="O306" s="2"/>
      <c r="P306" s="3"/>
    </row>
    <row r="307" spans="11:16">
      <c r="K307" s="2"/>
      <c r="L307" s="2"/>
      <c r="M307" s="2"/>
      <c r="N307" s="2"/>
      <c r="O307" s="2"/>
      <c r="P307" s="3"/>
    </row>
    <row r="308" spans="11:16">
      <c r="K308" s="2"/>
      <c r="L308" s="2"/>
      <c r="M308" s="2"/>
      <c r="N308" s="2"/>
      <c r="O308" s="2"/>
      <c r="P308" s="3"/>
    </row>
    <row r="309" spans="11:16">
      <c r="K309" s="2"/>
      <c r="L309" s="2"/>
      <c r="M309" s="2"/>
      <c r="N309" s="2"/>
      <c r="O309" s="2"/>
      <c r="P309" s="3"/>
    </row>
    <row r="310" spans="11:16">
      <c r="K310" s="2"/>
      <c r="L310" s="2"/>
      <c r="M310" s="2"/>
      <c r="N310" s="2"/>
      <c r="O310" s="2"/>
      <c r="P310" s="3"/>
    </row>
    <row r="311" spans="11:16">
      <c r="K311" s="2"/>
      <c r="L311" s="2"/>
      <c r="M311" s="2"/>
      <c r="N311" s="2"/>
      <c r="O311" s="2"/>
      <c r="P311" s="3"/>
    </row>
    <row r="312" spans="11:16">
      <c r="K312" s="2"/>
      <c r="L312" s="2"/>
      <c r="M312" s="2"/>
      <c r="N312" s="2"/>
      <c r="O312" s="2"/>
      <c r="P312" s="3"/>
    </row>
    <row r="313" spans="11:16">
      <c r="K313" s="2"/>
      <c r="L313" s="2"/>
      <c r="M313" s="2"/>
      <c r="N313" s="2"/>
      <c r="O313" s="2"/>
      <c r="P313" s="3"/>
    </row>
    <row r="314" spans="11:16">
      <c r="K314" s="2"/>
      <c r="L314" s="2"/>
      <c r="M314" s="2"/>
      <c r="N314" s="2"/>
      <c r="O314" s="2"/>
      <c r="P314" s="3"/>
    </row>
    <row r="315" spans="11:16">
      <c r="K315" s="2"/>
      <c r="L315" s="2"/>
      <c r="M315" s="2"/>
      <c r="N315" s="2"/>
      <c r="O315" s="2"/>
      <c r="P315" s="3"/>
    </row>
    <row r="316" spans="11:16">
      <c r="K316" s="2"/>
      <c r="L316" s="2"/>
      <c r="M316" s="2"/>
      <c r="N316" s="2"/>
      <c r="O316" s="2"/>
      <c r="P316" s="3"/>
    </row>
    <row r="317" spans="11:16">
      <c r="K317" s="2"/>
      <c r="L317" s="2"/>
      <c r="M317" s="2"/>
      <c r="N317" s="2"/>
      <c r="O317" s="2"/>
      <c r="P317" s="3"/>
    </row>
    <row r="318" spans="11:16">
      <c r="K318" s="2"/>
      <c r="L318" s="2"/>
      <c r="M318" s="2"/>
      <c r="N318" s="2"/>
      <c r="O318" s="2"/>
      <c r="P318" s="3"/>
    </row>
    <row r="319" spans="11:16">
      <c r="K319" s="2"/>
      <c r="L319" s="2"/>
      <c r="M319" s="2"/>
      <c r="N319" s="2"/>
      <c r="O319" s="2"/>
      <c r="P319" s="3"/>
    </row>
    <row r="320" spans="11:16">
      <c r="K320" s="2"/>
      <c r="L320" s="2"/>
      <c r="M320" s="2"/>
      <c r="N320" s="2"/>
      <c r="O320" s="2"/>
      <c r="P320" s="3"/>
    </row>
    <row r="321" spans="11:16">
      <c r="K321" s="2"/>
      <c r="L321" s="2"/>
      <c r="M321" s="2"/>
      <c r="N321" s="2"/>
      <c r="O321" s="2"/>
      <c r="P321" s="3"/>
    </row>
    <row r="322" spans="11:16">
      <c r="K322" s="2"/>
      <c r="L322" s="2"/>
      <c r="M322" s="2"/>
      <c r="N322" s="2"/>
      <c r="O322" s="2"/>
      <c r="P322" s="3"/>
    </row>
    <row r="323" spans="11:16">
      <c r="K323" s="2"/>
      <c r="L323" s="2"/>
      <c r="M323" s="2"/>
      <c r="N323" s="2"/>
      <c r="O323" s="2"/>
      <c r="P323" s="3"/>
    </row>
    <row r="324" spans="11:16">
      <c r="K324" s="2"/>
      <c r="L324" s="2"/>
      <c r="M324" s="2"/>
      <c r="N324" s="2"/>
      <c r="O324" s="2"/>
      <c r="P324" s="3"/>
    </row>
    <row r="325" spans="11:16">
      <c r="K325" s="2"/>
      <c r="L325" s="2"/>
      <c r="M325" s="2"/>
      <c r="N325" s="2"/>
      <c r="O325" s="2"/>
      <c r="P325" s="3"/>
    </row>
    <row r="326" spans="11:16">
      <c r="K326" s="2"/>
      <c r="L326" s="2"/>
      <c r="M326" s="2"/>
      <c r="N326" s="2"/>
      <c r="O326" s="2"/>
      <c r="P326" s="3"/>
    </row>
    <row r="327" spans="11:16">
      <c r="K327" s="2"/>
      <c r="L327" s="2"/>
      <c r="M327" s="2"/>
      <c r="N327" s="2"/>
      <c r="O327" s="2"/>
      <c r="P327" s="3"/>
    </row>
    <row r="328" spans="11:16">
      <c r="K328" s="2"/>
      <c r="L328" s="2"/>
      <c r="M328" s="2"/>
      <c r="N328" s="2"/>
      <c r="O328" s="2"/>
      <c r="P328" s="3"/>
    </row>
    <row r="329" spans="11:16">
      <c r="K329" s="2"/>
      <c r="L329" s="2"/>
      <c r="M329" s="2"/>
      <c r="N329" s="2"/>
      <c r="O329" s="2"/>
      <c r="P329" s="3"/>
    </row>
    <row r="330" spans="11:16">
      <c r="K330" s="2"/>
      <c r="L330" s="2"/>
      <c r="M330" s="2"/>
      <c r="N330" s="2"/>
      <c r="O330" s="2"/>
      <c r="P330" s="3"/>
    </row>
    <row r="331" spans="11:16">
      <c r="K331" s="2"/>
      <c r="L331" s="2"/>
      <c r="M331" s="2"/>
      <c r="N331" s="2"/>
      <c r="O331" s="2"/>
      <c r="P331" s="3"/>
    </row>
    <row r="332" spans="11:16">
      <c r="K332" s="2"/>
      <c r="L332" s="2"/>
      <c r="M332" s="2"/>
      <c r="N332" s="2"/>
      <c r="O332" s="2"/>
      <c r="P332" s="3"/>
    </row>
    <row r="333" spans="11:16">
      <c r="K333" s="2"/>
      <c r="L333" s="2"/>
      <c r="M333" s="2"/>
      <c r="N333" s="2"/>
      <c r="O333" s="2"/>
      <c r="P333" s="3"/>
    </row>
    <row r="334" spans="11:16">
      <c r="K334" s="2"/>
      <c r="L334" s="2"/>
      <c r="M334" s="2"/>
      <c r="N334" s="2"/>
      <c r="O334" s="2"/>
      <c r="P334" s="3"/>
    </row>
    <row r="335" spans="11:16">
      <c r="K335" s="2"/>
      <c r="L335" s="2"/>
      <c r="M335" s="2"/>
      <c r="N335" s="2"/>
      <c r="O335" s="2"/>
      <c r="P335" s="3"/>
    </row>
    <row r="336" spans="11:16">
      <c r="K336" s="2"/>
      <c r="L336" s="2"/>
      <c r="M336" s="2"/>
      <c r="N336" s="2"/>
      <c r="O336" s="2"/>
      <c r="P336" s="3"/>
    </row>
    <row r="337" spans="11:16">
      <c r="K337" s="2"/>
      <c r="L337" s="2"/>
      <c r="M337" s="2"/>
      <c r="N337" s="2"/>
      <c r="O337" s="2"/>
      <c r="P337" s="3"/>
    </row>
    <row r="338" spans="11:16">
      <c r="K338" s="2"/>
      <c r="L338" s="2"/>
      <c r="M338" s="2"/>
      <c r="N338" s="2"/>
      <c r="O338" s="2"/>
      <c r="P338" s="3"/>
    </row>
    <row r="339" spans="11:16">
      <c r="K339" s="2"/>
      <c r="L339" s="2"/>
      <c r="M339" s="2"/>
      <c r="N339" s="2"/>
      <c r="O339" s="2"/>
      <c r="P339" s="3"/>
    </row>
    <row r="340" spans="11:16">
      <c r="K340" s="2"/>
      <c r="L340" s="2"/>
      <c r="M340" s="2"/>
      <c r="N340" s="2"/>
      <c r="O340" s="2"/>
      <c r="P340" s="3"/>
    </row>
    <row r="341" spans="11:16">
      <c r="K341" s="2"/>
      <c r="L341" s="2"/>
      <c r="M341" s="2"/>
      <c r="N341" s="2"/>
      <c r="O341" s="2"/>
      <c r="P341" s="3"/>
    </row>
    <row r="342" spans="11:16">
      <c r="K342" s="2"/>
      <c r="L342" s="2"/>
      <c r="M342" s="2"/>
      <c r="N342" s="2"/>
      <c r="O342" s="2"/>
      <c r="P342" s="3"/>
    </row>
    <row r="343" spans="11:16">
      <c r="K343" s="2"/>
      <c r="L343" s="2"/>
      <c r="M343" s="2"/>
      <c r="N343" s="2"/>
      <c r="O343" s="2"/>
      <c r="P343" s="3"/>
    </row>
    <row r="344" spans="11:16">
      <c r="K344" s="2"/>
      <c r="L344" s="2"/>
      <c r="M344" s="2"/>
      <c r="N344" s="2"/>
      <c r="O344" s="2"/>
      <c r="P344" s="3"/>
    </row>
    <row r="345" spans="11:16">
      <c r="K345" s="2"/>
      <c r="L345" s="2"/>
      <c r="M345" s="2"/>
      <c r="N345" s="2"/>
      <c r="O345" s="2"/>
      <c r="P345" s="3"/>
    </row>
    <row r="346" spans="11:16">
      <c r="K346" s="2"/>
      <c r="L346" s="2"/>
      <c r="M346" s="2"/>
      <c r="N346" s="2"/>
      <c r="O346" s="2"/>
      <c r="P346" s="3"/>
    </row>
    <row r="347" spans="11:16">
      <c r="K347" s="2"/>
      <c r="L347" s="2"/>
      <c r="M347" s="2"/>
      <c r="N347" s="2"/>
      <c r="O347" s="2"/>
      <c r="P347" s="3"/>
    </row>
    <row r="348" spans="11:16">
      <c r="K348" s="2"/>
      <c r="L348" s="2"/>
      <c r="M348" s="2"/>
      <c r="N348" s="2"/>
      <c r="O348" s="2"/>
      <c r="P348" s="3"/>
    </row>
    <row r="349" spans="11:16">
      <c r="K349" s="2"/>
      <c r="L349" s="2"/>
      <c r="M349" s="2"/>
      <c r="N349" s="2"/>
      <c r="O349" s="2"/>
      <c r="P349" s="3"/>
    </row>
    <row r="350" spans="11:16">
      <c r="K350" s="2"/>
      <c r="L350" s="2"/>
      <c r="M350" s="2"/>
      <c r="N350" s="2"/>
      <c r="O350" s="2"/>
      <c r="P350" s="3"/>
    </row>
    <row r="351" spans="11:16">
      <c r="K351" s="2"/>
      <c r="L351" s="2"/>
      <c r="M351" s="2"/>
      <c r="N351" s="2"/>
      <c r="O351" s="2"/>
      <c r="P351" s="3"/>
    </row>
    <row r="352" spans="11:16">
      <c r="K352" s="2"/>
      <c r="L352" s="2"/>
      <c r="M352" s="2"/>
      <c r="N352" s="2"/>
      <c r="O352" s="2"/>
      <c r="P352" s="3"/>
    </row>
    <row r="353" spans="11:16">
      <c r="K353" s="2"/>
      <c r="L353" s="2"/>
      <c r="M353" s="2"/>
      <c r="N353" s="2"/>
      <c r="O353" s="2"/>
      <c r="P353" s="3"/>
    </row>
    <row r="354" spans="11:16">
      <c r="K354" s="2"/>
      <c r="L354" s="2"/>
      <c r="M354" s="2"/>
      <c r="N354" s="2"/>
      <c r="O354" s="2"/>
      <c r="P354" s="3"/>
    </row>
    <row r="355" spans="11:16">
      <c r="K355" s="2"/>
      <c r="L355" s="2"/>
      <c r="M355" s="2"/>
      <c r="N355" s="2"/>
      <c r="O355" s="2"/>
      <c r="P355" s="3"/>
    </row>
    <row r="356" spans="11:16">
      <c r="K356" s="2"/>
      <c r="L356" s="2"/>
      <c r="M356" s="2"/>
      <c r="N356" s="2"/>
      <c r="O356" s="2"/>
      <c r="P356" s="3"/>
    </row>
    <row r="357" spans="11:16">
      <c r="K357" s="2"/>
      <c r="L357" s="2"/>
      <c r="M357" s="2"/>
      <c r="N357" s="2"/>
      <c r="O357" s="2"/>
      <c r="P357" s="3"/>
    </row>
    <row r="358" spans="11:16">
      <c r="K358" s="2"/>
      <c r="L358" s="2"/>
      <c r="M358" s="2"/>
      <c r="N358" s="2"/>
      <c r="O358" s="2"/>
      <c r="P358" s="3"/>
    </row>
    <row r="359" spans="11:16">
      <c r="K359" s="2"/>
      <c r="L359" s="2"/>
      <c r="M359" s="2"/>
      <c r="N359" s="2"/>
      <c r="O359" s="2"/>
      <c r="P359" s="3"/>
    </row>
    <row r="360" spans="11:16">
      <c r="K360" s="2"/>
      <c r="L360" s="2"/>
      <c r="M360" s="2"/>
      <c r="N360" s="2"/>
      <c r="O360" s="2"/>
      <c r="P360" s="3"/>
    </row>
    <row r="361" spans="11:16">
      <c r="K361" s="2"/>
      <c r="L361" s="2"/>
      <c r="M361" s="2"/>
      <c r="N361" s="2"/>
      <c r="O361" s="2"/>
      <c r="P361" s="3"/>
    </row>
    <row r="362" spans="11:16">
      <c r="K362" s="2"/>
      <c r="L362" s="2"/>
      <c r="M362" s="2"/>
      <c r="N362" s="2"/>
      <c r="O362" s="2"/>
      <c r="P362" s="3"/>
    </row>
    <row r="363" spans="11:16">
      <c r="K363" s="2"/>
      <c r="L363" s="2"/>
      <c r="M363" s="2"/>
      <c r="N363" s="2"/>
      <c r="O363" s="2"/>
      <c r="P363" s="3"/>
    </row>
    <row r="364" spans="11:16">
      <c r="K364" s="2"/>
      <c r="L364" s="2"/>
      <c r="M364" s="2"/>
      <c r="N364" s="2"/>
      <c r="O364" s="2"/>
      <c r="P364" s="3"/>
    </row>
    <row r="365" spans="11:16">
      <c r="K365" s="2"/>
      <c r="L365" s="2"/>
      <c r="M365" s="2"/>
      <c r="N365" s="2"/>
      <c r="O365" s="2"/>
      <c r="P365" s="3"/>
    </row>
    <row r="366" spans="11:16">
      <c r="K366" s="2"/>
      <c r="L366" s="2"/>
      <c r="M366" s="2"/>
      <c r="N366" s="2"/>
      <c r="O366" s="2"/>
      <c r="P366" s="3"/>
    </row>
    <row r="367" spans="11:16">
      <c r="K367" s="2"/>
      <c r="L367" s="2"/>
      <c r="M367" s="2"/>
      <c r="N367" s="2"/>
      <c r="O367" s="2"/>
      <c r="P367" s="3"/>
    </row>
    <row r="368" spans="11:16">
      <c r="K368" s="2"/>
      <c r="L368" s="2"/>
      <c r="M368" s="2"/>
      <c r="N368" s="2"/>
      <c r="O368" s="2"/>
      <c r="P368" s="3"/>
    </row>
    <row r="369" spans="11:16">
      <c r="K369" s="2"/>
      <c r="L369" s="2"/>
      <c r="M369" s="2"/>
      <c r="N369" s="2"/>
      <c r="O369" s="2"/>
      <c r="P369" s="3"/>
    </row>
    <row r="370" spans="11:16">
      <c r="K370" s="2"/>
      <c r="L370" s="2"/>
      <c r="M370" s="2"/>
      <c r="N370" s="2"/>
      <c r="O370" s="2"/>
      <c r="P370" s="3"/>
    </row>
    <row r="371" spans="11:16">
      <c r="K371" s="2"/>
      <c r="L371" s="2"/>
      <c r="M371" s="2"/>
      <c r="N371" s="2"/>
      <c r="O371" s="2"/>
      <c r="P371" s="3"/>
    </row>
    <row r="372" spans="11:16">
      <c r="K372" s="2"/>
      <c r="L372" s="2"/>
      <c r="M372" s="2"/>
      <c r="N372" s="2"/>
      <c r="O372" s="2"/>
      <c r="P372" s="3"/>
    </row>
    <row r="373" spans="11:16">
      <c r="K373" s="2"/>
      <c r="L373" s="2"/>
      <c r="M373" s="2"/>
      <c r="N373" s="2"/>
      <c r="O373" s="2"/>
      <c r="P373" s="3"/>
    </row>
    <row r="374" spans="11:16">
      <c r="K374" s="2"/>
      <c r="L374" s="2"/>
      <c r="M374" s="2"/>
      <c r="N374" s="2"/>
      <c r="O374" s="2"/>
      <c r="P374" s="3"/>
    </row>
    <row r="375" spans="11:16">
      <c r="K375" s="2"/>
      <c r="L375" s="2"/>
      <c r="M375" s="2"/>
      <c r="N375" s="2"/>
      <c r="O375" s="2"/>
      <c r="P375" s="3"/>
    </row>
    <row r="376" spans="11:16">
      <c r="K376" s="2"/>
      <c r="L376" s="2"/>
      <c r="M376" s="2"/>
      <c r="N376" s="2"/>
      <c r="O376" s="2"/>
      <c r="P376" s="3"/>
    </row>
    <row r="377" spans="11:16">
      <c r="K377" s="2"/>
      <c r="L377" s="2"/>
      <c r="M377" s="2"/>
      <c r="N377" s="2"/>
      <c r="O377" s="2"/>
      <c r="P377" s="3"/>
    </row>
    <row r="378" spans="11:16">
      <c r="K378" s="2"/>
      <c r="L378" s="2"/>
      <c r="M378" s="2"/>
      <c r="N378" s="2"/>
      <c r="O378" s="2"/>
      <c r="P378" s="3"/>
    </row>
    <row r="379" spans="11:16">
      <c r="K379" s="2"/>
      <c r="L379" s="2"/>
      <c r="M379" s="2"/>
      <c r="N379" s="2"/>
      <c r="O379" s="2"/>
      <c r="P379" s="3"/>
    </row>
    <row r="380" spans="11:16">
      <c r="K380" s="2"/>
      <c r="L380" s="2"/>
      <c r="M380" s="2"/>
      <c r="N380" s="2"/>
      <c r="O380" s="2"/>
      <c r="P380" s="3"/>
    </row>
    <row r="381" spans="11:16">
      <c r="K381" s="2"/>
      <c r="L381" s="2"/>
      <c r="M381" s="2"/>
      <c r="N381" s="2"/>
      <c r="O381" s="2"/>
      <c r="P381" s="3"/>
    </row>
    <row r="382" spans="11:16">
      <c r="K382" s="2"/>
      <c r="L382" s="2"/>
      <c r="M382" s="2"/>
      <c r="N382" s="2"/>
      <c r="O382" s="2"/>
      <c r="P382" s="3"/>
    </row>
    <row r="383" spans="11:16">
      <c r="K383" s="2"/>
      <c r="L383" s="2"/>
      <c r="M383" s="2"/>
      <c r="N383" s="2"/>
      <c r="O383" s="2"/>
      <c r="P383" s="3"/>
    </row>
    <row r="384" spans="11:16">
      <c r="K384" s="2"/>
      <c r="L384" s="2"/>
      <c r="M384" s="2"/>
      <c r="N384" s="2"/>
      <c r="O384" s="2"/>
      <c r="P384" s="3"/>
    </row>
    <row r="385" spans="11:16">
      <c r="K385" s="2"/>
      <c r="L385" s="2"/>
      <c r="M385" s="2"/>
      <c r="N385" s="2"/>
      <c r="O385" s="2"/>
      <c r="P385" s="3"/>
    </row>
    <row r="386" spans="11:16">
      <c r="K386" s="2"/>
      <c r="L386" s="2"/>
      <c r="M386" s="2"/>
      <c r="N386" s="2"/>
      <c r="O386" s="2"/>
      <c r="P386" s="3"/>
    </row>
    <row r="387" spans="11:16">
      <c r="K387" s="2"/>
      <c r="L387" s="2"/>
      <c r="M387" s="2"/>
      <c r="N387" s="2"/>
      <c r="O387" s="2"/>
      <c r="P387" s="3"/>
    </row>
    <row r="388" spans="11:16">
      <c r="K388" s="2"/>
      <c r="L388" s="2"/>
      <c r="M388" s="2"/>
      <c r="N388" s="2"/>
      <c r="O388" s="2"/>
      <c r="P388" s="3"/>
    </row>
    <row r="389" spans="11:16">
      <c r="K389" s="2"/>
      <c r="L389" s="2"/>
      <c r="M389" s="2"/>
      <c r="N389" s="2"/>
      <c r="O389" s="2"/>
      <c r="P389" s="3"/>
    </row>
    <row r="390" spans="11:16">
      <c r="K390" s="2"/>
      <c r="L390" s="2"/>
      <c r="M390" s="2"/>
      <c r="N390" s="2"/>
      <c r="O390" s="2"/>
      <c r="P390" s="3"/>
    </row>
    <row r="391" spans="11:16">
      <c r="K391" s="2"/>
      <c r="L391" s="2"/>
      <c r="M391" s="2"/>
      <c r="N391" s="2"/>
      <c r="O391" s="2"/>
      <c r="P391" s="3"/>
    </row>
    <row r="392" spans="11:16">
      <c r="K392" s="2"/>
      <c r="L392" s="2"/>
      <c r="M392" s="2"/>
      <c r="N392" s="2"/>
      <c r="O392" s="2"/>
      <c r="P392" s="3"/>
    </row>
    <row r="393" spans="11:16">
      <c r="K393" s="2"/>
      <c r="L393" s="2"/>
      <c r="M393" s="2"/>
      <c r="N393" s="2"/>
      <c r="O393" s="2"/>
      <c r="P393" s="3"/>
    </row>
    <row r="394" spans="11:16">
      <c r="K394" s="2"/>
      <c r="L394" s="2"/>
      <c r="M394" s="2"/>
      <c r="N394" s="2"/>
      <c r="O394" s="2"/>
      <c r="P394" s="3"/>
    </row>
    <row r="395" spans="11:16">
      <c r="K395" s="2"/>
      <c r="L395" s="2"/>
      <c r="M395" s="2"/>
      <c r="N395" s="2"/>
      <c r="O395" s="2"/>
      <c r="P395" s="3"/>
    </row>
    <row r="396" spans="11:16">
      <c r="K396" s="2"/>
      <c r="L396" s="2"/>
      <c r="M396" s="2"/>
      <c r="N396" s="2"/>
      <c r="O396" s="2"/>
      <c r="P396" s="3"/>
    </row>
    <row r="397" spans="11:16">
      <c r="K397" s="2"/>
      <c r="L397" s="2"/>
      <c r="M397" s="2"/>
      <c r="N397" s="2"/>
      <c r="O397" s="2"/>
      <c r="P397" s="3"/>
    </row>
    <row r="398" spans="11:16">
      <c r="K398" s="2"/>
      <c r="L398" s="2"/>
      <c r="M398" s="2"/>
      <c r="N398" s="2"/>
      <c r="O398" s="2"/>
      <c r="P398" s="3"/>
    </row>
    <row r="399" spans="11:16">
      <c r="K399" s="2"/>
      <c r="L399" s="2"/>
      <c r="M399" s="2"/>
      <c r="N399" s="2"/>
      <c r="O399" s="2"/>
      <c r="P399" s="3"/>
    </row>
    <row r="400" spans="11:16">
      <c r="K400" s="2"/>
      <c r="L400" s="2"/>
      <c r="M400" s="2"/>
      <c r="N400" s="2"/>
      <c r="O400" s="2"/>
      <c r="P400" s="3"/>
    </row>
    <row r="401" spans="11:16">
      <c r="K401" s="2"/>
      <c r="L401" s="2"/>
      <c r="M401" s="2"/>
      <c r="N401" s="2"/>
      <c r="O401" s="2"/>
      <c r="P401" s="3"/>
    </row>
    <row r="402" spans="11:16">
      <c r="K402" s="2"/>
      <c r="L402" s="2"/>
      <c r="M402" s="2"/>
      <c r="N402" s="2"/>
      <c r="O402" s="2"/>
      <c r="P402" s="3"/>
    </row>
    <row r="403" spans="11:16">
      <c r="K403" s="2"/>
      <c r="L403" s="2"/>
      <c r="M403" s="2"/>
      <c r="N403" s="2"/>
      <c r="O403" s="2"/>
      <c r="P403" s="3"/>
    </row>
    <row r="404" spans="11:16">
      <c r="K404" s="2"/>
      <c r="L404" s="2"/>
      <c r="M404" s="2"/>
      <c r="N404" s="2"/>
      <c r="O404" s="2"/>
      <c r="P404" s="3"/>
    </row>
    <row r="405" spans="11:16">
      <c r="K405" s="2"/>
      <c r="L405" s="2"/>
      <c r="M405" s="2"/>
      <c r="N405" s="2"/>
      <c r="O405" s="2"/>
      <c r="P405" s="3"/>
    </row>
    <row r="406" spans="11:16">
      <c r="K406" s="2"/>
      <c r="L406" s="2"/>
      <c r="M406" s="2"/>
      <c r="N406" s="2"/>
      <c r="O406" s="2"/>
      <c r="P406" s="3"/>
    </row>
    <row r="407" spans="11:16">
      <c r="K407" s="2"/>
      <c r="L407" s="2"/>
      <c r="M407" s="2"/>
      <c r="N407" s="2"/>
      <c r="O407" s="2"/>
      <c r="P407" s="3"/>
    </row>
    <row r="408" spans="11:16">
      <c r="K408" s="2"/>
      <c r="L408" s="2"/>
      <c r="M408" s="2"/>
      <c r="N408" s="2"/>
      <c r="O408" s="2"/>
      <c r="P408" s="3"/>
    </row>
    <row r="409" spans="11:16">
      <c r="K409" s="2"/>
      <c r="L409" s="2"/>
      <c r="M409" s="2"/>
      <c r="N409" s="2"/>
      <c r="O409" s="2"/>
      <c r="P409" s="3"/>
    </row>
    <row r="410" spans="11:16">
      <c r="K410" s="2"/>
      <c r="L410" s="2"/>
      <c r="M410" s="2"/>
      <c r="N410" s="2"/>
      <c r="O410" s="2"/>
      <c r="P410" s="3"/>
    </row>
    <row r="411" spans="11:16">
      <c r="K411" s="2"/>
      <c r="L411" s="2"/>
      <c r="M411" s="2"/>
      <c r="N411" s="2"/>
      <c r="O411" s="2"/>
      <c r="P411" s="3"/>
    </row>
    <row r="412" spans="11:16">
      <c r="K412" s="2"/>
      <c r="L412" s="2"/>
      <c r="M412" s="2"/>
      <c r="N412" s="2"/>
      <c r="O412" s="2"/>
      <c r="P412" s="3"/>
    </row>
    <row r="413" spans="11:16">
      <c r="K413" s="2"/>
      <c r="L413" s="2"/>
      <c r="M413" s="2"/>
      <c r="N413" s="2"/>
      <c r="O413" s="2"/>
      <c r="P413" s="3"/>
    </row>
    <row r="414" spans="11:16">
      <c r="K414" s="2"/>
      <c r="L414" s="2"/>
      <c r="M414" s="2"/>
      <c r="N414" s="2"/>
      <c r="O414" s="2"/>
      <c r="P414" s="3"/>
    </row>
    <row r="415" spans="11:16">
      <c r="K415" s="2"/>
      <c r="L415" s="2"/>
      <c r="M415" s="2"/>
      <c r="N415" s="2"/>
      <c r="O415" s="2"/>
      <c r="P415" s="3"/>
    </row>
    <row r="416" spans="11:16">
      <c r="K416" s="2"/>
      <c r="L416" s="2"/>
      <c r="M416" s="2"/>
      <c r="N416" s="2"/>
      <c r="O416" s="2"/>
      <c r="P416" s="3"/>
    </row>
    <row r="417" spans="11:16">
      <c r="K417" s="2"/>
      <c r="L417" s="2"/>
      <c r="M417" s="2"/>
      <c r="N417" s="2"/>
      <c r="O417" s="2"/>
      <c r="P417" s="3"/>
    </row>
    <row r="418" spans="11:16">
      <c r="K418" s="2"/>
      <c r="L418" s="2"/>
      <c r="M418" s="2"/>
      <c r="N418" s="2"/>
      <c r="O418" s="2"/>
      <c r="P418" s="3"/>
    </row>
    <row r="419" spans="11:16">
      <c r="K419" s="2"/>
      <c r="L419" s="2"/>
      <c r="M419" s="2"/>
      <c r="N419" s="2"/>
      <c r="O419" s="2"/>
      <c r="P419" s="3"/>
    </row>
    <row r="420" spans="11:16">
      <c r="K420" s="2"/>
      <c r="L420" s="2"/>
      <c r="M420" s="2"/>
      <c r="N420" s="2"/>
      <c r="O420" s="2"/>
      <c r="P420" s="3"/>
    </row>
    <row r="421" spans="11:16">
      <c r="K421" s="2"/>
      <c r="L421" s="2"/>
      <c r="M421" s="2"/>
      <c r="N421" s="2"/>
      <c r="O421" s="2"/>
      <c r="P421" s="3"/>
    </row>
    <row r="422" spans="11:16">
      <c r="K422" s="2"/>
      <c r="L422" s="2"/>
      <c r="M422" s="2"/>
      <c r="N422" s="2"/>
      <c r="O422" s="2"/>
      <c r="P422" s="3"/>
    </row>
    <row r="423" spans="11:16">
      <c r="K423" s="2"/>
      <c r="L423" s="2"/>
      <c r="M423" s="2"/>
      <c r="N423" s="2"/>
      <c r="O423" s="2"/>
      <c r="P423" s="3"/>
    </row>
    <row r="424" spans="11:16">
      <c r="K424" s="2"/>
      <c r="L424" s="2"/>
      <c r="M424" s="2"/>
      <c r="N424" s="2"/>
      <c r="O424" s="2"/>
      <c r="P424" s="3"/>
    </row>
    <row r="425" spans="11:16">
      <c r="K425" s="2"/>
      <c r="L425" s="2"/>
      <c r="M425" s="2"/>
      <c r="N425" s="2"/>
      <c r="O425" s="2"/>
      <c r="P425" s="3"/>
    </row>
    <row r="426" spans="11:16">
      <c r="K426" s="2"/>
      <c r="L426" s="2"/>
      <c r="M426" s="2"/>
      <c r="N426" s="2"/>
      <c r="O426" s="2"/>
      <c r="P426" s="3"/>
    </row>
    <row r="427" spans="11:16">
      <c r="K427" s="2"/>
      <c r="L427" s="2"/>
      <c r="M427" s="2"/>
      <c r="N427" s="2"/>
      <c r="O427" s="2"/>
      <c r="P427" s="3"/>
    </row>
    <row r="428" spans="11:16">
      <c r="K428" s="2"/>
      <c r="L428" s="2"/>
      <c r="M428" s="2"/>
      <c r="N428" s="2"/>
      <c r="O428" s="2"/>
      <c r="P428" s="3"/>
    </row>
    <row r="429" spans="11:16">
      <c r="K429" s="2"/>
      <c r="L429" s="2"/>
      <c r="M429" s="2"/>
      <c r="N429" s="2"/>
      <c r="O429" s="2"/>
      <c r="P429" s="3"/>
    </row>
    <row r="430" spans="11:16">
      <c r="K430" s="2"/>
      <c r="L430" s="2"/>
      <c r="M430" s="2"/>
      <c r="N430" s="2"/>
      <c r="O430" s="2"/>
      <c r="P430" s="3"/>
    </row>
    <row r="431" spans="11:16">
      <c r="K431" s="2"/>
      <c r="L431" s="2"/>
      <c r="M431" s="2"/>
      <c r="N431" s="2"/>
      <c r="O431" s="2"/>
      <c r="P431" s="3"/>
    </row>
    <row r="432" spans="11:16">
      <c r="K432" s="2"/>
      <c r="L432" s="2"/>
      <c r="M432" s="2"/>
      <c r="N432" s="2"/>
      <c r="O432" s="2"/>
      <c r="P432" s="3"/>
    </row>
    <row r="433" spans="11:16">
      <c r="K433" s="2"/>
      <c r="L433" s="2"/>
      <c r="M433" s="2"/>
      <c r="N433" s="2"/>
      <c r="O433" s="2"/>
      <c r="P433" s="3"/>
    </row>
    <row r="434" spans="11:16">
      <c r="K434" s="2"/>
      <c r="L434" s="2"/>
      <c r="M434" s="2"/>
      <c r="N434" s="2"/>
      <c r="O434" s="2"/>
      <c r="P434" s="3"/>
    </row>
    <row r="435" spans="11:16">
      <c r="K435" s="2"/>
      <c r="L435" s="2"/>
      <c r="M435" s="2"/>
      <c r="N435" s="2"/>
      <c r="O435" s="2"/>
      <c r="P435" s="3"/>
    </row>
    <row r="436" spans="11:16">
      <c r="K436" s="2"/>
      <c r="L436" s="2"/>
      <c r="M436" s="2"/>
      <c r="N436" s="2"/>
      <c r="O436" s="2"/>
      <c r="P436" s="3"/>
    </row>
    <row r="437" spans="11:16">
      <c r="K437" s="2"/>
      <c r="L437" s="2"/>
      <c r="M437" s="2"/>
      <c r="N437" s="2"/>
      <c r="O437" s="2"/>
      <c r="P437" s="3"/>
    </row>
    <row r="438" spans="11:16">
      <c r="K438" s="2"/>
      <c r="L438" s="2"/>
      <c r="M438" s="2"/>
      <c r="N438" s="2"/>
      <c r="O438" s="2"/>
      <c r="P438" s="3"/>
    </row>
    <row r="439" spans="11:16">
      <c r="K439" s="2"/>
      <c r="L439" s="2"/>
      <c r="M439" s="2"/>
      <c r="N439" s="2"/>
      <c r="O439" s="2"/>
      <c r="P439" s="3"/>
    </row>
    <row r="440" spans="11:16">
      <c r="K440" s="2"/>
      <c r="L440" s="2"/>
      <c r="M440" s="2"/>
      <c r="N440" s="2"/>
      <c r="O440" s="2"/>
      <c r="P440" s="3"/>
    </row>
    <row r="441" spans="11:16">
      <c r="K441" s="2"/>
      <c r="L441" s="2"/>
      <c r="M441" s="2"/>
      <c r="N441" s="2"/>
      <c r="O441" s="2"/>
      <c r="P441" s="3"/>
    </row>
    <row r="442" spans="11:16">
      <c r="K442" s="2"/>
      <c r="L442" s="2"/>
      <c r="M442" s="2"/>
      <c r="N442" s="2"/>
      <c r="O442" s="2"/>
      <c r="P442" s="3"/>
    </row>
    <row r="443" spans="11:16">
      <c r="K443" s="2"/>
      <c r="L443" s="2"/>
      <c r="M443" s="2"/>
      <c r="N443" s="2"/>
      <c r="O443" s="2"/>
      <c r="P443" s="3"/>
    </row>
    <row r="444" spans="11:16">
      <c r="K444" s="2"/>
      <c r="L444" s="2"/>
      <c r="M444" s="2"/>
      <c r="N444" s="2"/>
      <c r="O444" s="2"/>
      <c r="P444" s="3"/>
    </row>
    <row r="445" spans="11:16">
      <c r="K445" s="2"/>
      <c r="L445" s="2"/>
      <c r="M445" s="2"/>
      <c r="N445" s="2"/>
      <c r="O445" s="2"/>
      <c r="P445" s="3"/>
    </row>
    <row r="446" spans="11:16">
      <c r="K446" s="2"/>
      <c r="L446" s="2"/>
      <c r="M446" s="2"/>
      <c r="N446" s="2"/>
      <c r="O446" s="2"/>
      <c r="P446" s="3"/>
    </row>
    <row r="447" spans="11:16">
      <c r="K447" s="2"/>
      <c r="L447" s="2"/>
      <c r="M447" s="2"/>
      <c r="N447" s="2"/>
      <c r="O447" s="2"/>
      <c r="P447" s="3"/>
    </row>
    <row r="448" spans="11:16">
      <c r="K448" s="2"/>
      <c r="L448" s="2"/>
      <c r="M448" s="2"/>
      <c r="N448" s="2"/>
      <c r="O448" s="2"/>
      <c r="P448" s="3"/>
    </row>
    <row r="449" spans="11:16">
      <c r="K449" s="2"/>
      <c r="L449" s="2"/>
      <c r="M449" s="2"/>
      <c r="N449" s="2"/>
      <c r="O449" s="2"/>
      <c r="P449" s="3"/>
    </row>
    <row r="450" spans="11:16">
      <c r="K450" s="2"/>
      <c r="L450" s="2"/>
      <c r="M450" s="2"/>
      <c r="N450" s="2"/>
      <c r="O450" s="2"/>
      <c r="P450" s="3"/>
    </row>
    <row r="451" spans="11:16">
      <c r="K451" s="2"/>
      <c r="L451" s="2"/>
      <c r="M451" s="2"/>
      <c r="N451" s="2"/>
      <c r="O451" s="2"/>
      <c r="P451" s="3"/>
    </row>
    <row r="452" spans="11:16">
      <c r="K452" s="2"/>
      <c r="L452" s="2"/>
      <c r="M452" s="2"/>
      <c r="N452" s="2"/>
      <c r="O452" s="2"/>
      <c r="P452" s="3"/>
    </row>
    <row r="453" spans="11:16">
      <c r="K453" s="2"/>
      <c r="L453" s="2"/>
      <c r="M453" s="2"/>
      <c r="N453" s="2"/>
      <c r="O453" s="2"/>
      <c r="P453" s="3"/>
    </row>
    <row r="454" spans="11:16">
      <c r="K454" s="2"/>
      <c r="L454" s="2"/>
      <c r="M454" s="2"/>
      <c r="N454" s="2"/>
      <c r="O454" s="2"/>
      <c r="P454" s="3"/>
    </row>
    <row r="455" spans="11:16">
      <c r="K455" s="2"/>
      <c r="L455" s="2"/>
      <c r="M455" s="2"/>
      <c r="N455" s="2"/>
      <c r="O455" s="2"/>
      <c r="P455" s="3"/>
    </row>
    <row r="456" spans="11:16">
      <c r="K456" s="2"/>
      <c r="L456" s="2"/>
      <c r="M456" s="2"/>
      <c r="N456" s="2"/>
      <c r="O456" s="2"/>
      <c r="P456" s="3"/>
    </row>
    <row r="457" spans="11:16">
      <c r="K457" s="2"/>
      <c r="L457" s="2"/>
      <c r="M457" s="2"/>
      <c r="N457" s="2"/>
      <c r="O457" s="2"/>
      <c r="P457" s="3"/>
    </row>
    <row r="458" spans="11:16">
      <c r="K458" s="2"/>
      <c r="L458" s="2"/>
      <c r="M458" s="2"/>
      <c r="N458" s="2"/>
      <c r="O458" s="2"/>
      <c r="P458" s="3"/>
    </row>
    <row r="459" spans="11:16">
      <c r="K459" s="2"/>
      <c r="L459" s="2"/>
      <c r="M459" s="2"/>
      <c r="N459" s="2"/>
      <c r="O459" s="2"/>
      <c r="P459" s="3"/>
    </row>
    <row r="460" spans="11:16">
      <c r="K460" s="2"/>
      <c r="L460" s="2"/>
      <c r="M460" s="2"/>
      <c r="N460" s="2"/>
      <c r="O460" s="2"/>
      <c r="P460" s="3"/>
    </row>
    <row r="461" spans="11:16">
      <c r="K461" s="2"/>
      <c r="L461" s="2"/>
      <c r="M461" s="2"/>
      <c r="N461" s="2"/>
      <c r="O461" s="2"/>
      <c r="P461" s="3"/>
    </row>
    <row r="462" spans="11:16">
      <c r="K462" s="2"/>
      <c r="L462" s="2"/>
      <c r="M462" s="2"/>
      <c r="N462" s="2"/>
      <c r="O462" s="2"/>
      <c r="P462" s="3"/>
    </row>
    <row r="463" spans="11:16">
      <c r="K463" s="2"/>
      <c r="L463" s="2"/>
      <c r="M463" s="2"/>
      <c r="N463" s="2"/>
      <c r="O463" s="2"/>
      <c r="P463" s="3"/>
    </row>
    <row r="464" spans="11:16">
      <c r="K464" s="2"/>
      <c r="L464" s="2"/>
      <c r="M464" s="2"/>
      <c r="N464" s="2"/>
      <c r="O464" s="2"/>
      <c r="P464" s="3"/>
    </row>
    <row r="465" spans="11:16">
      <c r="K465" s="2"/>
      <c r="L465" s="2"/>
      <c r="M465" s="2"/>
      <c r="N465" s="2"/>
      <c r="O465" s="2"/>
      <c r="P465" s="3"/>
    </row>
    <row r="466" spans="11:16">
      <c r="K466" s="2"/>
      <c r="L466" s="2"/>
      <c r="M466" s="2"/>
      <c r="N466" s="2"/>
      <c r="O466" s="2"/>
      <c r="P466" s="3"/>
    </row>
    <row r="467" spans="11:16">
      <c r="K467" s="2"/>
      <c r="L467" s="2"/>
      <c r="M467" s="2"/>
      <c r="N467" s="2"/>
      <c r="O467" s="2"/>
      <c r="P467" s="3"/>
    </row>
    <row r="468" spans="11:16">
      <c r="K468" s="2"/>
      <c r="L468" s="2"/>
      <c r="M468" s="2"/>
      <c r="N468" s="2"/>
      <c r="O468" s="2"/>
      <c r="P468" s="3"/>
    </row>
    <row r="469" spans="11:16">
      <c r="K469" s="2"/>
      <c r="L469" s="2"/>
      <c r="M469" s="2"/>
      <c r="N469" s="2"/>
      <c r="O469" s="2"/>
      <c r="P469" s="3"/>
    </row>
    <row r="470" spans="11:16">
      <c r="K470" s="2"/>
      <c r="L470" s="2"/>
      <c r="M470" s="2"/>
      <c r="N470" s="2"/>
      <c r="O470" s="2"/>
      <c r="P470" s="3"/>
    </row>
    <row r="471" spans="11:16">
      <c r="K471" s="2"/>
      <c r="L471" s="2"/>
      <c r="M471" s="2"/>
      <c r="N471" s="2"/>
      <c r="O471" s="2"/>
      <c r="P471" s="3"/>
    </row>
    <row r="472" spans="11:16">
      <c r="K472" s="2"/>
      <c r="L472" s="2"/>
      <c r="M472" s="2"/>
      <c r="N472" s="2"/>
      <c r="O472" s="2"/>
      <c r="P472" s="3"/>
    </row>
    <row r="473" spans="11:16">
      <c r="K473" s="2"/>
      <c r="L473" s="2"/>
      <c r="M473" s="2"/>
      <c r="N473" s="2"/>
      <c r="O473" s="2"/>
      <c r="P473" s="3"/>
    </row>
    <row r="474" spans="11:16">
      <c r="K474" s="2"/>
      <c r="L474" s="2"/>
      <c r="M474" s="2"/>
      <c r="N474" s="2"/>
      <c r="O474" s="2"/>
      <c r="P474" s="3"/>
    </row>
    <row r="475" spans="11:16">
      <c r="K475" s="2"/>
      <c r="L475" s="2"/>
      <c r="M475" s="2"/>
      <c r="N475" s="2"/>
      <c r="O475" s="2"/>
      <c r="P475" s="3"/>
    </row>
    <row r="476" spans="11:16">
      <c r="K476" s="2"/>
      <c r="L476" s="2"/>
      <c r="M476" s="2"/>
      <c r="N476" s="2"/>
      <c r="O476" s="2"/>
      <c r="P476" s="3"/>
    </row>
    <row r="477" spans="11:16">
      <c r="K477" s="2"/>
      <c r="L477" s="2"/>
      <c r="M477" s="2"/>
      <c r="N477" s="2"/>
      <c r="O477" s="2"/>
      <c r="P477" s="3"/>
    </row>
    <row r="478" spans="11:16">
      <c r="K478" s="2"/>
      <c r="L478" s="2"/>
      <c r="M478" s="2"/>
      <c r="N478" s="2"/>
      <c r="O478" s="2"/>
      <c r="P478" s="3"/>
    </row>
    <row r="479" spans="11:16">
      <c r="K479" s="2"/>
      <c r="L479" s="2"/>
      <c r="M479" s="2"/>
      <c r="N479" s="2"/>
      <c r="O479" s="2"/>
      <c r="P479" s="3"/>
    </row>
    <row r="480" spans="11:16">
      <c r="K480" s="2"/>
      <c r="L480" s="2"/>
      <c r="M480" s="2"/>
      <c r="N480" s="2"/>
      <c r="O480" s="2"/>
      <c r="P480" s="3"/>
    </row>
    <row r="481" spans="11:16">
      <c r="K481" s="2"/>
      <c r="L481" s="2"/>
      <c r="M481" s="2"/>
      <c r="N481" s="2"/>
      <c r="O481" s="2"/>
      <c r="P481" s="3"/>
    </row>
    <row r="482" spans="11:16">
      <c r="K482" s="2"/>
      <c r="L482" s="2"/>
      <c r="M482" s="2"/>
      <c r="N482" s="2"/>
      <c r="O482" s="2"/>
      <c r="P482" s="3"/>
    </row>
    <row r="483" spans="11:16">
      <c r="K483" s="2"/>
      <c r="L483" s="2"/>
      <c r="M483" s="2"/>
      <c r="N483" s="2"/>
      <c r="O483" s="2"/>
      <c r="P483" s="3"/>
    </row>
    <row r="484" spans="11:16">
      <c r="K484" s="2"/>
      <c r="L484" s="2"/>
      <c r="M484" s="2"/>
      <c r="N484" s="2"/>
      <c r="O484" s="2"/>
      <c r="P484" s="3"/>
    </row>
    <row r="485" spans="11:16">
      <c r="K485" s="2"/>
      <c r="L485" s="2"/>
      <c r="M485" s="2"/>
      <c r="N485" s="2"/>
      <c r="O485" s="2"/>
      <c r="P485" s="3"/>
    </row>
    <row r="486" spans="11:16">
      <c r="K486" s="2"/>
      <c r="L486" s="2"/>
      <c r="M486" s="2"/>
      <c r="N486" s="2"/>
      <c r="O486" s="2"/>
      <c r="P486" s="3"/>
    </row>
    <row r="487" spans="11:16">
      <c r="K487" s="2"/>
      <c r="L487" s="2"/>
      <c r="M487" s="2"/>
      <c r="N487" s="2"/>
      <c r="O487" s="2"/>
      <c r="P487" s="3"/>
    </row>
    <row r="488" spans="11:16">
      <c r="K488" s="2"/>
      <c r="L488" s="2"/>
      <c r="M488" s="2"/>
      <c r="N488" s="2"/>
      <c r="O488" s="2"/>
      <c r="P488" s="3"/>
    </row>
    <row r="489" spans="11:16">
      <c r="K489" s="2"/>
      <c r="L489" s="2"/>
      <c r="M489" s="2"/>
      <c r="N489" s="2"/>
      <c r="O489" s="2"/>
      <c r="P489" s="3"/>
    </row>
    <row r="490" spans="11:16">
      <c r="K490" s="2"/>
      <c r="L490" s="2"/>
      <c r="M490" s="2"/>
      <c r="N490" s="2"/>
      <c r="O490" s="2"/>
      <c r="P490" s="3"/>
    </row>
    <row r="491" spans="11:16">
      <c r="K491" s="2"/>
      <c r="L491" s="2"/>
      <c r="M491" s="2"/>
      <c r="N491" s="2"/>
      <c r="O491" s="2"/>
      <c r="P491" s="3"/>
    </row>
    <row r="492" spans="11:16">
      <c r="K492" s="2"/>
      <c r="L492" s="2"/>
      <c r="M492" s="2"/>
      <c r="N492" s="2"/>
      <c r="O492" s="2"/>
      <c r="P492" s="3"/>
    </row>
    <row r="493" spans="11:16">
      <c r="K493" s="2"/>
      <c r="L493" s="2"/>
      <c r="M493" s="2"/>
      <c r="N493" s="2"/>
      <c r="O493" s="2"/>
      <c r="P493" s="3"/>
    </row>
    <row r="494" spans="11:16">
      <c r="K494" s="2"/>
      <c r="L494" s="2"/>
      <c r="M494" s="2"/>
      <c r="N494" s="2"/>
      <c r="O494" s="2"/>
      <c r="P494" s="3"/>
    </row>
    <row r="495" spans="11:16">
      <c r="K495" s="2"/>
      <c r="L495" s="2"/>
      <c r="M495" s="2"/>
      <c r="N495" s="2"/>
      <c r="O495" s="2"/>
      <c r="P495" s="3"/>
    </row>
    <row r="496" spans="11:16">
      <c r="K496" s="2"/>
      <c r="L496" s="2"/>
      <c r="M496" s="2"/>
      <c r="N496" s="2"/>
      <c r="O496" s="2"/>
      <c r="P496" s="3"/>
    </row>
    <row r="497" spans="11:16">
      <c r="K497" s="2"/>
      <c r="L497" s="2"/>
      <c r="M497" s="2"/>
      <c r="N497" s="2"/>
      <c r="O497" s="2"/>
      <c r="P497" s="3"/>
    </row>
    <row r="498" spans="11:16">
      <c r="K498" s="2"/>
      <c r="L498" s="2"/>
      <c r="M498" s="2"/>
      <c r="N498" s="2"/>
      <c r="O498" s="2"/>
      <c r="P498" s="3"/>
    </row>
    <row r="499" spans="11:16">
      <c r="K499" s="2"/>
      <c r="L499" s="2"/>
      <c r="M499" s="2"/>
      <c r="N499" s="2"/>
      <c r="O499" s="2"/>
      <c r="P499" s="3"/>
    </row>
    <row r="500" spans="11:16">
      <c r="K500" s="2"/>
      <c r="L500" s="2"/>
      <c r="M500" s="2"/>
      <c r="N500" s="2"/>
      <c r="O500" s="2"/>
      <c r="P500" s="3"/>
    </row>
    <row r="501" spans="11:16">
      <c r="K501" s="2"/>
      <c r="L501" s="2"/>
      <c r="M501" s="2"/>
      <c r="N501" s="2"/>
      <c r="O501" s="2"/>
      <c r="P501" s="3"/>
    </row>
    <row r="502" spans="11:16">
      <c r="K502" s="2"/>
      <c r="L502" s="2"/>
      <c r="M502" s="2"/>
      <c r="N502" s="2"/>
      <c r="O502" s="2"/>
      <c r="P502" s="3"/>
    </row>
    <row r="503" spans="11:16">
      <c r="K503" s="2"/>
      <c r="L503" s="2"/>
      <c r="M503" s="2"/>
      <c r="N503" s="2"/>
      <c r="O503" s="2"/>
      <c r="P503" s="3"/>
    </row>
    <row r="504" spans="11:16">
      <c r="K504" s="2"/>
      <c r="L504" s="2"/>
      <c r="M504" s="2"/>
      <c r="N504" s="2"/>
      <c r="O504" s="2"/>
      <c r="P504" s="3"/>
    </row>
    <row r="505" spans="11:16">
      <c r="K505" s="2"/>
      <c r="L505" s="2"/>
      <c r="M505" s="2"/>
      <c r="N505" s="2"/>
      <c r="O505" s="2"/>
      <c r="P505" s="3"/>
    </row>
    <row r="506" spans="11:16">
      <c r="K506" s="2"/>
      <c r="L506" s="2"/>
      <c r="M506" s="2"/>
      <c r="N506" s="2"/>
      <c r="O506" s="2"/>
      <c r="P506" s="3"/>
    </row>
    <row r="507" spans="11:16">
      <c r="K507" s="2"/>
      <c r="L507" s="2"/>
      <c r="M507" s="2"/>
      <c r="N507" s="2"/>
      <c r="O507" s="2"/>
      <c r="P507" s="3"/>
    </row>
    <row r="508" spans="11:16">
      <c r="K508" s="2"/>
      <c r="L508" s="2"/>
      <c r="M508" s="2"/>
      <c r="N508" s="2"/>
      <c r="O508" s="2"/>
      <c r="P508" s="3"/>
    </row>
    <row r="509" spans="11:16">
      <c r="K509" s="2"/>
      <c r="L509" s="2"/>
      <c r="M509" s="2"/>
      <c r="N509" s="2"/>
      <c r="O509" s="2"/>
      <c r="P509" s="3"/>
    </row>
    <row r="510" spans="11:16">
      <c r="K510" s="2"/>
      <c r="L510" s="2"/>
      <c r="M510" s="2"/>
      <c r="N510" s="2"/>
      <c r="O510" s="2"/>
      <c r="P510" s="3"/>
    </row>
    <row r="511" spans="11:16">
      <c r="K511" s="2"/>
      <c r="L511" s="2"/>
      <c r="M511" s="2"/>
      <c r="N511" s="2"/>
      <c r="O511" s="2"/>
      <c r="P511" s="3"/>
    </row>
    <row r="512" spans="11:16">
      <c r="K512" s="2"/>
      <c r="L512" s="2"/>
      <c r="M512" s="2"/>
      <c r="N512" s="2"/>
      <c r="O512" s="2"/>
      <c r="P512" s="3"/>
    </row>
    <row r="513" spans="11:16">
      <c r="K513" s="2"/>
      <c r="L513" s="2"/>
      <c r="M513" s="2"/>
      <c r="N513" s="2"/>
      <c r="O513" s="2"/>
      <c r="P513" s="3"/>
    </row>
    <row r="514" spans="11:16">
      <c r="K514" s="2"/>
      <c r="L514" s="2"/>
      <c r="M514" s="2"/>
      <c r="N514" s="2"/>
      <c r="O514" s="2"/>
      <c r="P514" s="3"/>
    </row>
    <row r="515" spans="11:16">
      <c r="K515" s="2"/>
      <c r="L515" s="2"/>
      <c r="M515" s="2"/>
      <c r="N515" s="2"/>
      <c r="O515" s="2"/>
      <c r="P515" s="3"/>
    </row>
    <row r="516" spans="11:16">
      <c r="K516" s="2"/>
      <c r="L516" s="2"/>
      <c r="M516" s="2"/>
      <c r="N516" s="2"/>
      <c r="O516" s="2"/>
      <c r="P516" s="3"/>
    </row>
    <row r="517" spans="11:16">
      <c r="K517" s="2"/>
      <c r="L517" s="2"/>
      <c r="M517" s="2"/>
      <c r="N517" s="2"/>
      <c r="O517" s="2"/>
      <c r="P517" s="3"/>
    </row>
    <row r="518" spans="11:16">
      <c r="K518" s="2"/>
      <c r="L518" s="2"/>
      <c r="M518" s="2"/>
      <c r="N518" s="2"/>
      <c r="O518" s="2"/>
      <c r="P518" s="3"/>
    </row>
    <row r="519" spans="11:16">
      <c r="K519" s="2"/>
      <c r="L519" s="2"/>
      <c r="M519" s="2"/>
      <c r="N519" s="2"/>
      <c r="O519" s="2"/>
      <c r="P519" s="3"/>
    </row>
    <row r="520" spans="11:16">
      <c r="K520" s="2"/>
      <c r="L520" s="2"/>
      <c r="M520" s="2"/>
      <c r="N520" s="2"/>
      <c r="O520" s="2"/>
      <c r="P520" s="3"/>
    </row>
    <row r="521" spans="11:16">
      <c r="K521" s="2"/>
      <c r="L521" s="2"/>
      <c r="M521" s="2"/>
      <c r="N521" s="2"/>
      <c r="O521" s="2"/>
      <c r="P521" s="3"/>
    </row>
    <row r="522" spans="11:16">
      <c r="K522" s="2"/>
      <c r="L522" s="2"/>
      <c r="M522" s="2"/>
      <c r="N522" s="2"/>
      <c r="O522" s="2"/>
      <c r="P522" s="3"/>
    </row>
    <row r="523" spans="11:16">
      <c r="K523" s="2"/>
      <c r="L523" s="2"/>
      <c r="M523" s="2"/>
      <c r="N523" s="2"/>
      <c r="O523" s="2"/>
      <c r="P523" s="3"/>
    </row>
    <row r="524" spans="11:16">
      <c r="K524" s="2"/>
      <c r="L524" s="2"/>
      <c r="M524" s="2"/>
      <c r="N524" s="2"/>
      <c r="O524" s="2"/>
      <c r="P524" s="3"/>
    </row>
    <row r="525" spans="11:16">
      <c r="K525" s="2"/>
      <c r="L525" s="2"/>
      <c r="M525" s="2"/>
      <c r="N525" s="2"/>
      <c r="O525" s="2"/>
      <c r="P525" s="3"/>
    </row>
    <row r="526" spans="11:16">
      <c r="K526" s="2"/>
      <c r="L526" s="2"/>
      <c r="M526" s="2"/>
      <c r="N526" s="2"/>
      <c r="O526" s="2"/>
      <c r="P526" s="3"/>
    </row>
    <row r="527" spans="11:16">
      <c r="K527" s="2"/>
      <c r="L527" s="2"/>
      <c r="M527" s="2"/>
      <c r="N527" s="2"/>
      <c r="O527" s="2"/>
      <c r="P527" s="3"/>
    </row>
    <row r="528" spans="11:16">
      <c r="K528" s="2"/>
      <c r="L528" s="2"/>
      <c r="M528" s="2"/>
      <c r="N528" s="2"/>
      <c r="O528" s="2"/>
      <c r="P528" s="3"/>
    </row>
    <row r="529" spans="11:16">
      <c r="K529" s="2"/>
      <c r="L529" s="2"/>
      <c r="M529" s="2"/>
      <c r="N529" s="2"/>
      <c r="O529" s="2"/>
      <c r="P529" s="3"/>
    </row>
    <row r="530" spans="11:16">
      <c r="K530" s="2"/>
      <c r="L530" s="2"/>
      <c r="M530" s="2"/>
      <c r="N530" s="2"/>
      <c r="O530" s="2"/>
      <c r="P530" s="3"/>
    </row>
    <row r="531" spans="11:16">
      <c r="K531" s="2"/>
      <c r="L531" s="2"/>
      <c r="M531" s="2"/>
      <c r="N531" s="2"/>
      <c r="O531" s="2"/>
      <c r="P531" s="3"/>
    </row>
    <row r="532" spans="11:16">
      <c r="K532" s="2"/>
      <c r="L532" s="2"/>
      <c r="M532" s="2"/>
      <c r="N532" s="2"/>
      <c r="O532" s="2"/>
      <c r="P532" s="3"/>
    </row>
    <row r="533" spans="11:16">
      <c r="K533" s="2"/>
      <c r="L533" s="2"/>
      <c r="M533" s="2"/>
      <c r="N533" s="2"/>
      <c r="O533" s="2"/>
      <c r="P533" s="3"/>
    </row>
    <row r="534" spans="11:16">
      <c r="K534" s="2"/>
      <c r="L534" s="2"/>
      <c r="M534" s="2"/>
      <c r="N534" s="2"/>
      <c r="O534" s="2"/>
      <c r="P534" s="3"/>
    </row>
    <row r="535" spans="11:16">
      <c r="K535" s="2"/>
      <c r="L535" s="2"/>
      <c r="M535" s="2"/>
      <c r="N535" s="2"/>
      <c r="O535" s="2"/>
      <c r="P535" s="3"/>
    </row>
    <row r="536" spans="11:16">
      <c r="K536" s="2"/>
      <c r="L536" s="2"/>
      <c r="M536" s="2"/>
      <c r="N536" s="2"/>
      <c r="O536" s="2"/>
      <c r="P536" s="3"/>
    </row>
    <row r="537" spans="11:16">
      <c r="K537" s="2"/>
      <c r="L537" s="2"/>
      <c r="M537" s="2"/>
      <c r="N537" s="2"/>
      <c r="O537" s="2"/>
      <c r="P537" s="3"/>
    </row>
    <row r="538" spans="11:16">
      <c r="K538" s="2"/>
      <c r="L538" s="2"/>
      <c r="M538" s="2"/>
      <c r="N538" s="2"/>
      <c r="O538" s="2"/>
      <c r="P538" s="3"/>
    </row>
    <row r="539" spans="11:16">
      <c r="K539" s="2"/>
      <c r="L539" s="2"/>
      <c r="M539" s="2"/>
      <c r="N539" s="2"/>
      <c r="O539" s="2"/>
      <c r="P539" s="3"/>
    </row>
    <row r="540" spans="11:16">
      <c r="K540" s="2"/>
      <c r="L540" s="2"/>
      <c r="M540" s="2"/>
      <c r="N540" s="2"/>
      <c r="O540" s="2"/>
      <c r="P540" s="3"/>
    </row>
    <row r="541" spans="11:16">
      <c r="K541" s="2"/>
      <c r="L541" s="2"/>
      <c r="M541" s="2"/>
      <c r="N541" s="2"/>
      <c r="O541" s="2"/>
      <c r="P541" s="3"/>
    </row>
    <row r="542" spans="11:16">
      <c r="K542" s="2"/>
      <c r="L542" s="2"/>
      <c r="M542" s="2"/>
      <c r="N542" s="2"/>
      <c r="O542" s="2"/>
      <c r="P542" s="3"/>
    </row>
    <row r="543" spans="11:16">
      <c r="K543" s="2"/>
      <c r="L543" s="2"/>
      <c r="M543" s="2"/>
      <c r="N543" s="2"/>
      <c r="O543" s="2"/>
      <c r="P543" s="3"/>
    </row>
    <row r="544" spans="11:16">
      <c r="K544" s="2"/>
      <c r="L544" s="2"/>
      <c r="M544" s="2"/>
      <c r="N544" s="2"/>
      <c r="O544" s="2"/>
      <c r="P544" s="3"/>
    </row>
    <row r="545" spans="11:16">
      <c r="K545" s="2"/>
      <c r="L545" s="2"/>
      <c r="M545" s="2"/>
      <c r="N545" s="2"/>
      <c r="O545" s="2"/>
      <c r="P545" s="3"/>
    </row>
    <row r="546" spans="11:16">
      <c r="K546" s="2"/>
      <c r="L546" s="2"/>
      <c r="M546" s="2"/>
      <c r="N546" s="2"/>
      <c r="O546" s="2"/>
      <c r="P546" s="3"/>
    </row>
    <row r="547" spans="11:16">
      <c r="K547" s="2"/>
      <c r="L547" s="2"/>
      <c r="M547" s="2"/>
      <c r="N547" s="2"/>
      <c r="O547" s="2"/>
      <c r="P547" s="3"/>
    </row>
    <row r="548" spans="11:16">
      <c r="K548" s="2"/>
      <c r="L548" s="2"/>
      <c r="M548" s="2"/>
      <c r="N548" s="2"/>
      <c r="O548" s="2"/>
      <c r="P548" s="3"/>
    </row>
    <row r="549" spans="11:16">
      <c r="K549" s="2"/>
      <c r="L549" s="2"/>
      <c r="M549" s="2"/>
      <c r="N549" s="2"/>
      <c r="O549" s="2"/>
      <c r="P549" s="3"/>
    </row>
    <row r="550" spans="11:16">
      <c r="K550" s="2"/>
      <c r="L550" s="2"/>
      <c r="M550" s="2"/>
      <c r="N550" s="2"/>
      <c r="O550" s="2"/>
      <c r="P550" s="3"/>
    </row>
    <row r="551" spans="11:16">
      <c r="K551" s="2"/>
      <c r="L551" s="2"/>
      <c r="M551" s="2"/>
      <c r="N551" s="2"/>
      <c r="O551" s="2"/>
      <c r="P551" s="3"/>
    </row>
    <row r="552" spans="11:16">
      <c r="K552" s="2"/>
      <c r="L552" s="2"/>
      <c r="M552" s="2"/>
      <c r="N552" s="2"/>
      <c r="O552" s="2"/>
      <c r="P552" s="3"/>
    </row>
    <row r="553" spans="11:16">
      <c r="K553" s="2"/>
      <c r="L553" s="2"/>
      <c r="M553" s="2"/>
      <c r="N553" s="2"/>
      <c r="O553" s="2"/>
      <c r="P553" s="3"/>
    </row>
    <row r="554" spans="11:16">
      <c r="K554" s="2"/>
      <c r="L554" s="2"/>
      <c r="M554" s="2"/>
      <c r="N554" s="2"/>
      <c r="O554" s="2"/>
      <c r="P554" s="3"/>
    </row>
    <row r="555" spans="11:16">
      <c r="K555" s="2"/>
      <c r="L555" s="2"/>
      <c r="M555" s="2"/>
      <c r="N555" s="2"/>
      <c r="O555" s="2"/>
      <c r="P555" s="3"/>
    </row>
    <row r="556" spans="11:16">
      <c r="K556" s="2"/>
      <c r="L556" s="2"/>
      <c r="M556" s="2"/>
      <c r="N556" s="2"/>
      <c r="O556" s="2"/>
      <c r="P556" s="3"/>
    </row>
    <row r="557" spans="11:16">
      <c r="K557" s="2"/>
      <c r="L557" s="2"/>
      <c r="M557" s="2"/>
      <c r="N557" s="2"/>
      <c r="O557" s="2"/>
      <c r="P557" s="3"/>
    </row>
    <row r="558" spans="11:16">
      <c r="K558" s="2"/>
      <c r="L558" s="2"/>
      <c r="M558" s="2"/>
      <c r="N558" s="2"/>
      <c r="O558" s="2"/>
      <c r="P558" s="3"/>
    </row>
    <row r="559" spans="11:16">
      <c r="K559" s="2"/>
      <c r="L559" s="2"/>
      <c r="M559" s="2"/>
      <c r="N559" s="2"/>
      <c r="O559" s="2"/>
      <c r="P559" s="3"/>
    </row>
    <row r="560" spans="11:16">
      <c r="K560" s="2"/>
      <c r="L560" s="2"/>
      <c r="M560" s="2"/>
      <c r="N560" s="2"/>
      <c r="O560" s="2"/>
      <c r="P560" s="3"/>
    </row>
    <row r="561" spans="11:16">
      <c r="K561" s="2"/>
      <c r="L561" s="2"/>
      <c r="M561" s="2"/>
      <c r="N561" s="2"/>
      <c r="O561" s="2"/>
      <c r="P561" s="3"/>
    </row>
    <row r="562" spans="11:16">
      <c r="K562" s="2"/>
      <c r="L562" s="2"/>
      <c r="M562" s="2"/>
      <c r="N562" s="2"/>
      <c r="O562" s="2"/>
      <c r="P562" s="3"/>
    </row>
    <row r="563" spans="11:16">
      <c r="K563" s="2"/>
      <c r="L563" s="2"/>
      <c r="M563" s="2"/>
      <c r="N563" s="2"/>
      <c r="O563" s="2"/>
      <c r="P563" s="3"/>
    </row>
    <row r="564" spans="11:16">
      <c r="K564" s="2"/>
      <c r="L564" s="2"/>
      <c r="M564" s="2"/>
      <c r="N564" s="2"/>
      <c r="O564" s="2"/>
      <c r="P564" s="3"/>
    </row>
    <row r="565" spans="11:16">
      <c r="K565" s="2"/>
      <c r="L565" s="2"/>
      <c r="M565" s="2"/>
      <c r="N565" s="2"/>
      <c r="O565" s="2"/>
      <c r="P565" s="3"/>
    </row>
    <row r="566" spans="11:16">
      <c r="K566" s="2"/>
      <c r="L566" s="2"/>
      <c r="M566" s="2"/>
      <c r="N566" s="2"/>
      <c r="O566" s="2"/>
      <c r="P566" s="3"/>
    </row>
    <row r="567" spans="11:16">
      <c r="K567" s="2"/>
      <c r="L567" s="2"/>
      <c r="M567" s="2"/>
      <c r="N567" s="2"/>
      <c r="O567" s="2"/>
      <c r="P567" s="3"/>
    </row>
    <row r="568" spans="11:16">
      <c r="K568" s="2"/>
      <c r="L568" s="2"/>
      <c r="M568" s="2"/>
      <c r="N568" s="2"/>
      <c r="O568" s="2"/>
      <c r="P568" s="3"/>
    </row>
    <row r="569" spans="11:16">
      <c r="K569" s="2"/>
      <c r="L569" s="2"/>
      <c r="M569" s="2"/>
      <c r="N569" s="2"/>
      <c r="O569" s="2"/>
      <c r="P569" s="3"/>
    </row>
    <row r="570" spans="11:16">
      <c r="K570" s="2"/>
      <c r="L570" s="2"/>
      <c r="M570" s="2"/>
      <c r="N570" s="2"/>
      <c r="O570" s="2"/>
      <c r="P570" s="3"/>
    </row>
    <row r="571" spans="11:16">
      <c r="K571" s="2"/>
      <c r="L571" s="2"/>
      <c r="M571" s="2"/>
      <c r="N571" s="2"/>
      <c r="O571" s="2"/>
      <c r="P571" s="3"/>
    </row>
    <row r="572" spans="11:16">
      <c r="K572" s="2"/>
      <c r="L572" s="2"/>
      <c r="M572" s="2"/>
      <c r="N572" s="2"/>
      <c r="O572" s="2"/>
      <c r="P572" s="3"/>
    </row>
    <row r="573" spans="11:16">
      <c r="K573" s="2"/>
      <c r="L573" s="2"/>
      <c r="M573" s="2"/>
      <c r="N573" s="2"/>
      <c r="O573" s="2"/>
      <c r="P573" s="3"/>
    </row>
    <row r="574" spans="11:16">
      <c r="K574" s="2"/>
      <c r="L574" s="2"/>
      <c r="M574" s="2"/>
      <c r="N574" s="2"/>
      <c r="O574" s="2"/>
      <c r="P574" s="3"/>
    </row>
    <row r="575" spans="11:16">
      <c r="K575" s="2"/>
      <c r="L575" s="2"/>
      <c r="M575" s="2"/>
      <c r="N575" s="2"/>
      <c r="O575" s="2"/>
      <c r="P575" s="3"/>
    </row>
    <row r="576" spans="11:16">
      <c r="K576" s="2"/>
      <c r="L576" s="2"/>
      <c r="M576" s="2"/>
      <c r="N576" s="2"/>
      <c r="O576" s="2"/>
      <c r="P576" s="3"/>
    </row>
    <row r="577" spans="11:16">
      <c r="K577" s="2"/>
      <c r="L577" s="2"/>
      <c r="M577" s="2"/>
      <c r="N577" s="2"/>
      <c r="O577" s="2"/>
      <c r="P577" s="3"/>
    </row>
    <row r="578" spans="11:16">
      <c r="K578" s="2"/>
      <c r="L578" s="2"/>
      <c r="M578" s="2"/>
      <c r="N578" s="2"/>
      <c r="O578" s="2"/>
      <c r="P578" s="3"/>
    </row>
    <row r="579" spans="11:16">
      <c r="K579" s="2"/>
      <c r="L579" s="2"/>
      <c r="M579" s="2"/>
      <c r="N579" s="2"/>
      <c r="O579" s="2"/>
      <c r="P579" s="3"/>
    </row>
    <row r="580" spans="11:16">
      <c r="K580" s="2"/>
      <c r="L580" s="2"/>
      <c r="M580" s="2"/>
      <c r="N580" s="2"/>
      <c r="O580" s="2"/>
      <c r="P580" s="3"/>
    </row>
    <row r="581" spans="11:16">
      <c r="K581" s="2"/>
      <c r="L581" s="2"/>
      <c r="M581" s="2"/>
      <c r="N581" s="2"/>
      <c r="O581" s="2"/>
      <c r="P581" s="3"/>
    </row>
    <row r="582" spans="11:16">
      <c r="K582" s="2"/>
      <c r="L582" s="2"/>
      <c r="M582" s="2"/>
      <c r="N582" s="2"/>
      <c r="O582" s="2"/>
      <c r="P582" s="3"/>
    </row>
    <row r="583" spans="11:16">
      <c r="K583" s="2"/>
      <c r="L583" s="2"/>
      <c r="M583" s="2"/>
      <c r="N583" s="2"/>
      <c r="O583" s="2"/>
      <c r="P583" s="3"/>
    </row>
    <row r="584" spans="11:16">
      <c r="K584" s="2"/>
      <c r="L584" s="2"/>
      <c r="M584" s="2"/>
      <c r="N584" s="2"/>
      <c r="O584" s="2"/>
      <c r="P584" s="3"/>
    </row>
    <row r="585" spans="11:16">
      <c r="K585" s="2"/>
      <c r="L585" s="2"/>
      <c r="M585" s="2"/>
      <c r="N585" s="2"/>
      <c r="O585" s="2"/>
      <c r="P585" s="3"/>
    </row>
    <row r="586" spans="11:16">
      <c r="K586" s="2"/>
      <c r="L586" s="2"/>
      <c r="M586" s="2"/>
      <c r="N586" s="2"/>
      <c r="O586" s="2"/>
      <c r="P586" s="3"/>
    </row>
    <row r="587" spans="11:16">
      <c r="K587" s="2"/>
      <c r="L587" s="2"/>
      <c r="M587" s="2"/>
      <c r="N587" s="2"/>
      <c r="O587" s="2"/>
      <c r="P587" s="3"/>
    </row>
    <row r="588" spans="11:16">
      <c r="K588" s="2"/>
      <c r="L588" s="2"/>
      <c r="M588" s="2"/>
      <c r="N588" s="2"/>
      <c r="O588" s="2"/>
      <c r="P588" s="3"/>
    </row>
    <row r="589" spans="11:16">
      <c r="K589" s="2"/>
      <c r="L589" s="2"/>
      <c r="M589" s="2"/>
      <c r="N589" s="2"/>
      <c r="O589" s="2"/>
      <c r="P589" s="3"/>
    </row>
    <row r="590" spans="11:16">
      <c r="K590" s="2"/>
      <c r="L590" s="2"/>
      <c r="M590" s="2"/>
      <c r="N590" s="2"/>
      <c r="O590" s="2"/>
      <c r="P590" s="3"/>
    </row>
    <row r="591" spans="11:16">
      <c r="K591" s="2"/>
      <c r="L591" s="2"/>
      <c r="M591" s="2"/>
      <c r="N591" s="2"/>
      <c r="O591" s="2"/>
      <c r="P591" s="3"/>
    </row>
    <row r="592" spans="11:16">
      <c r="K592" s="2"/>
      <c r="L592" s="2"/>
      <c r="M592" s="2"/>
      <c r="N592" s="2"/>
      <c r="O592" s="2"/>
      <c r="P592" s="3"/>
    </row>
    <row r="593" spans="11:16">
      <c r="K593" s="2"/>
      <c r="L593" s="2"/>
      <c r="M593" s="2"/>
      <c r="N593" s="2"/>
      <c r="O593" s="2"/>
      <c r="P593" s="3"/>
    </row>
    <row r="594" spans="11:16">
      <c r="K594" s="2"/>
      <c r="L594" s="2"/>
      <c r="M594" s="2"/>
      <c r="N594" s="2"/>
      <c r="O594" s="2"/>
      <c r="P594" s="3"/>
    </row>
    <row r="595" spans="11:16">
      <c r="K595" s="2"/>
      <c r="L595" s="2"/>
      <c r="M595" s="2"/>
      <c r="N595" s="2"/>
      <c r="O595" s="2"/>
      <c r="P595" s="3"/>
    </row>
    <row r="596" spans="11:16">
      <c r="K596" s="2"/>
      <c r="L596" s="2"/>
      <c r="M596" s="2"/>
      <c r="N596" s="2"/>
      <c r="O596" s="2"/>
      <c r="P596" s="3"/>
    </row>
    <row r="597" spans="11:16">
      <c r="K597" s="2"/>
      <c r="L597" s="2"/>
      <c r="M597" s="2"/>
      <c r="N597" s="2"/>
      <c r="O597" s="2"/>
      <c r="P597" s="3"/>
    </row>
    <row r="598" spans="11:16">
      <c r="K598" s="2"/>
      <c r="L598" s="2"/>
      <c r="M598" s="2"/>
      <c r="N598" s="2"/>
      <c r="O598" s="2"/>
      <c r="P598" s="3"/>
    </row>
    <row r="599" spans="11:16">
      <c r="K599" s="2"/>
      <c r="L599" s="2"/>
      <c r="M599" s="2"/>
      <c r="N599" s="2"/>
      <c r="O599" s="2"/>
      <c r="P599" s="3"/>
    </row>
    <row r="600" spans="11:16">
      <c r="K600" s="2"/>
      <c r="L600" s="2"/>
      <c r="M600" s="2"/>
      <c r="N600" s="2"/>
      <c r="O600" s="2"/>
      <c r="P600" s="3"/>
    </row>
    <row r="601" spans="11:16">
      <c r="K601" s="2"/>
      <c r="L601" s="2"/>
      <c r="M601" s="2"/>
      <c r="N601" s="2"/>
      <c r="O601" s="2"/>
      <c r="P601" s="3"/>
    </row>
    <row r="602" spans="11:16">
      <c r="K602" s="2"/>
      <c r="L602" s="2"/>
      <c r="M602" s="2"/>
      <c r="N602" s="2"/>
      <c r="O602" s="2"/>
      <c r="P602" s="3"/>
    </row>
    <row r="603" spans="11:16">
      <c r="K603" s="2"/>
      <c r="L603" s="2"/>
      <c r="M603" s="2"/>
      <c r="N603" s="2"/>
      <c r="O603" s="2"/>
      <c r="P603" s="3"/>
    </row>
    <row r="604" spans="11:16">
      <c r="K604" s="2"/>
      <c r="L604" s="2"/>
      <c r="M604" s="2"/>
      <c r="N604" s="2"/>
      <c r="O604" s="2"/>
      <c r="P604" s="3"/>
    </row>
    <row r="605" spans="11:16">
      <c r="K605" s="2"/>
      <c r="L605" s="2"/>
      <c r="M605" s="2"/>
      <c r="N605" s="2"/>
      <c r="O605" s="2"/>
      <c r="P605" s="3"/>
    </row>
    <row r="606" spans="11:16">
      <c r="K606" s="2"/>
      <c r="L606" s="2"/>
      <c r="M606" s="2"/>
      <c r="N606" s="2"/>
      <c r="O606" s="2"/>
      <c r="P606" s="3"/>
    </row>
    <row r="607" spans="11:16">
      <c r="K607" s="2"/>
      <c r="L607" s="2"/>
      <c r="M607" s="2"/>
      <c r="N607" s="2"/>
      <c r="O607" s="2"/>
      <c r="P607" s="3"/>
    </row>
    <row r="608" spans="11:16">
      <c r="K608" s="2"/>
      <c r="L608" s="2"/>
      <c r="M608" s="2"/>
      <c r="N608" s="2"/>
      <c r="O608" s="2"/>
      <c r="P608" s="3"/>
    </row>
    <row r="609" spans="11:16">
      <c r="K609" s="2"/>
      <c r="L609" s="2"/>
      <c r="M609" s="2"/>
      <c r="N609" s="2"/>
      <c r="O609" s="2"/>
      <c r="P609" s="3"/>
    </row>
    <row r="610" spans="11:16">
      <c r="K610" s="2"/>
      <c r="L610" s="2"/>
      <c r="M610" s="2"/>
      <c r="N610" s="2"/>
      <c r="O610" s="2"/>
      <c r="P610" s="3"/>
    </row>
    <row r="611" spans="11:16">
      <c r="K611" s="2"/>
      <c r="L611" s="2"/>
      <c r="M611" s="2"/>
      <c r="N611" s="2"/>
      <c r="O611" s="2"/>
      <c r="P611" s="3"/>
    </row>
    <row r="612" spans="11:16">
      <c r="K612" s="2"/>
      <c r="L612" s="2"/>
      <c r="M612" s="2"/>
      <c r="N612" s="2"/>
      <c r="O612" s="2"/>
      <c r="P612" s="3"/>
    </row>
    <row r="613" spans="11:16">
      <c r="K613" s="2"/>
      <c r="L613" s="2"/>
      <c r="M613" s="2"/>
      <c r="N613" s="2"/>
      <c r="O613" s="2"/>
      <c r="P613" s="3"/>
    </row>
    <row r="614" spans="11:16">
      <c r="K614" s="2"/>
      <c r="L614" s="2"/>
      <c r="M614" s="2"/>
      <c r="N614" s="2"/>
      <c r="O614" s="2"/>
      <c r="P614" s="3"/>
    </row>
    <row r="615" spans="11:16">
      <c r="K615" s="2"/>
      <c r="L615" s="2"/>
      <c r="M615" s="2"/>
      <c r="N615" s="2"/>
      <c r="O615" s="2"/>
      <c r="P615" s="3"/>
    </row>
    <row r="616" spans="11:16">
      <c r="K616" s="2"/>
      <c r="L616" s="2"/>
      <c r="M616" s="2"/>
      <c r="N616" s="2"/>
      <c r="O616" s="2"/>
      <c r="P616" s="3"/>
    </row>
    <row r="617" spans="11:16">
      <c r="K617" s="2"/>
      <c r="L617" s="2"/>
      <c r="M617" s="2"/>
      <c r="N617" s="2"/>
      <c r="O617" s="2"/>
      <c r="P617" s="3"/>
    </row>
    <row r="618" spans="11:16">
      <c r="K618" s="2"/>
      <c r="L618" s="2"/>
      <c r="M618" s="2"/>
      <c r="N618" s="2"/>
      <c r="O618" s="2"/>
      <c r="P618" s="3"/>
    </row>
    <row r="619" spans="11:16">
      <c r="K619" s="2"/>
      <c r="L619" s="2"/>
      <c r="M619" s="2"/>
      <c r="N619" s="2"/>
      <c r="O619" s="2"/>
      <c r="P619" s="3"/>
    </row>
    <row r="620" spans="11:16">
      <c r="K620" s="2"/>
      <c r="L620" s="2"/>
      <c r="M620" s="2"/>
      <c r="N620" s="2"/>
      <c r="O620" s="2"/>
      <c r="P620" s="3"/>
    </row>
    <row r="621" spans="11:16">
      <c r="K621" s="2"/>
      <c r="L621" s="2"/>
      <c r="M621" s="2"/>
      <c r="N621" s="2"/>
      <c r="O621" s="2"/>
      <c r="P621" s="3"/>
    </row>
    <row r="622" spans="11:16">
      <c r="K622" s="2"/>
      <c r="L622" s="2"/>
      <c r="M622" s="2"/>
      <c r="N622" s="2"/>
      <c r="O622" s="2"/>
      <c r="P622" s="3"/>
    </row>
    <row r="623" spans="11:16">
      <c r="K623" s="2"/>
      <c r="L623" s="2"/>
      <c r="M623" s="2"/>
      <c r="N623" s="2"/>
      <c r="O623" s="2"/>
      <c r="P623" s="3"/>
    </row>
    <row r="624" spans="11:16">
      <c r="K624" s="2"/>
      <c r="L624" s="2"/>
      <c r="M624" s="2"/>
      <c r="N624" s="2"/>
      <c r="O624" s="2"/>
      <c r="P624" s="3"/>
    </row>
    <row r="625" spans="11:16">
      <c r="K625" s="2"/>
      <c r="L625" s="2"/>
      <c r="M625" s="2"/>
      <c r="N625" s="2"/>
      <c r="O625" s="2"/>
      <c r="P625" s="3"/>
    </row>
    <row r="626" spans="11:16">
      <c r="K626" s="2"/>
      <c r="L626" s="2"/>
      <c r="M626" s="2"/>
      <c r="N626" s="2"/>
      <c r="O626" s="2"/>
      <c r="P626" s="3"/>
    </row>
    <row r="627" spans="11:16">
      <c r="K627" s="2"/>
      <c r="L627" s="2"/>
      <c r="M627" s="2"/>
      <c r="N627" s="2"/>
      <c r="O627" s="2"/>
      <c r="P627" s="3"/>
    </row>
    <row r="628" spans="11:16">
      <c r="K628" s="2"/>
      <c r="L628" s="2"/>
      <c r="M628" s="2"/>
      <c r="N628" s="2"/>
      <c r="O628" s="2"/>
      <c r="P628" s="3"/>
    </row>
    <row r="629" spans="11:16">
      <c r="K629" s="2"/>
      <c r="L629" s="2"/>
      <c r="M629" s="2"/>
      <c r="N629" s="2"/>
      <c r="O629" s="2"/>
      <c r="P629" s="3"/>
    </row>
    <row r="630" spans="11:16">
      <c r="K630" s="2"/>
      <c r="L630" s="2"/>
      <c r="M630" s="2"/>
      <c r="N630" s="2"/>
      <c r="O630" s="2"/>
      <c r="P630" s="3"/>
    </row>
    <row r="631" spans="11:16">
      <c r="K631" s="2"/>
      <c r="L631" s="2"/>
      <c r="M631" s="2"/>
      <c r="N631" s="2"/>
      <c r="O631" s="2"/>
      <c r="P631" s="3"/>
    </row>
    <row r="632" spans="11:16">
      <c r="K632" s="2"/>
      <c r="L632" s="2"/>
      <c r="M632" s="2"/>
      <c r="N632" s="2"/>
      <c r="O632" s="2"/>
      <c r="P632" s="3"/>
    </row>
    <row r="633" spans="11:16">
      <c r="K633" s="2"/>
      <c r="L633" s="2"/>
      <c r="M633" s="2"/>
      <c r="N633" s="2"/>
      <c r="O633" s="2"/>
      <c r="P633" s="3"/>
    </row>
    <row r="634" spans="11:16">
      <c r="K634" s="2"/>
      <c r="L634" s="2"/>
      <c r="M634" s="2"/>
      <c r="N634" s="2"/>
      <c r="O634" s="2"/>
      <c r="P634" s="3"/>
    </row>
    <row r="635" spans="11:16">
      <c r="K635" s="2"/>
      <c r="L635" s="2"/>
      <c r="M635" s="2"/>
      <c r="N635" s="2"/>
      <c r="O635" s="2"/>
      <c r="P635" s="3"/>
    </row>
    <row r="636" spans="11:16">
      <c r="K636" s="2"/>
      <c r="L636" s="2"/>
      <c r="M636" s="2"/>
      <c r="N636" s="2"/>
      <c r="O636" s="2"/>
      <c r="P636" s="3"/>
    </row>
    <row r="637" spans="11:16">
      <c r="K637" s="2"/>
      <c r="L637" s="2"/>
      <c r="M637" s="2"/>
      <c r="N637" s="2"/>
      <c r="O637" s="2"/>
      <c r="P637" s="3"/>
    </row>
    <row r="638" spans="11:16">
      <c r="K638" s="2"/>
      <c r="L638" s="2"/>
      <c r="M638" s="2"/>
      <c r="N638" s="2"/>
      <c r="O638" s="2"/>
      <c r="P638" s="3"/>
    </row>
    <row r="639" spans="11:16">
      <c r="K639" s="2"/>
      <c r="L639" s="2"/>
      <c r="M639" s="2"/>
      <c r="N639" s="2"/>
      <c r="O639" s="2"/>
      <c r="P639" s="3"/>
    </row>
    <row r="640" spans="11:16">
      <c r="K640" s="2"/>
      <c r="L640" s="2"/>
      <c r="M640" s="2"/>
      <c r="N640" s="2"/>
      <c r="O640" s="2"/>
      <c r="P640" s="3"/>
    </row>
    <row r="641" spans="11:16">
      <c r="K641" s="2"/>
      <c r="L641" s="2"/>
      <c r="M641" s="2"/>
      <c r="N641" s="2"/>
      <c r="O641" s="2"/>
      <c r="P641" s="3"/>
    </row>
    <row r="642" spans="11:16">
      <c r="K642" s="2"/>
      <c r="L642" s="2"/>
      <c r="M642" s="2"/>
      <c r="N642" s="2"/>
      <c r="O642" s="2"/>
      <c r="P642" s="3"/>
    </row>
    <row r="643" spans="11:16">
      <c r="K643" s="2"/>
      <c r="L643" s="2"/>
      <c r="M643" s="2"/>
      <c r="N643" s="2"/>
      <c r="O643" s="2"/>
      <c r="P643" s="3"/>
    </row>
    <row r="644" spans="11:16">
      <c r="K644" s="2"/>
      <c r="L644" s="2"/>
      <c r="M644" s="2"/>
      <c r="N644" s="2"/>
      <c r="O644" s="2"/>
      <c r="P644" s="3"/>
    </row>
    <row r="645" spans="11:16">
      <c r="K645" s="2"/>
      <c r="L645" s="2"/>
      <c r="M645" s="2"/>
      <c r="N645" s="2"/>
      <c r="O645" s="2"/>
      <c r="P645" s="3"/>
    </row>
    <row r="646" spans="11:16">
      <c r="K646" s="2"/>
      <c r="L646" s="2"/>
      <c r="M646" s="2"/>
      <c r="N646" s="2"/>
      <c r="O646" s="2"/>
      <c r="P646" s="3"/>
    </row>
    <row r="647" spans="11:16">
      <c r="K647" s="2"/>
      <c r="L647" s="2"/>
      <c r="M647" s="2"/>
      <c r="N647" s="2"/>
      <c r="O647" s="2"/>
      <c r="P647" s="3"/>
    </row>
    <row r="648" spans="11:16">
      <c r="K648" s="2"/>
      <c r="L648" s="2"/>
      <c r="M648" s="2"/>
      <c r="N648" s="2"/>
      <c r="O648" s="2"/>
      <c r="P648" s="3"/>
    </row>
    <row r="649" spans="11:16">
      <c r="K649" s="2"/>
      <c r="L649" s="2"/>
      <c r="M649" s="2"/>
      <c r="N649" s="2"/>
      <c r="O649" s="2"/>
      <c r="P649" s="3"/>
    </row>
    <row r="650" spans="11:16">
      <c r="K650" s="2"/>
      <c r="L650" s="2"/>
      <c r="M650" s="2"/>
      <c r="N650" s="2"/>
      <c r="O650" s="2"/>
      <c r="P650" s="3"/>
    </row>
    <row r="651" spans="11:16">
      <c r="K651" s="2"/>
      <c r="L651" s="2"/>
      <c r="M651" s="2"/>
      <c r="N651" s="2"/>
      <c r="O651" s="2"/>
      <c r="P651" s="3"/>
    </row>
    <row r="652" spans="11:16">
      <c r="K652" s="2"/>
      <c r="L652" s="2"/>
      <c r="M652" s="2"/>
      <c r="N652" s="2"/>
      <c r="O652" s="2"/>
      <c r="P652" s="3"/>
    </row>
    <row r="653" spans="11:16">
      <c r="K653" s="2"/>
      <c r="L653" s="2"/>
      <c r="M653" s="2"/>
      <c r="N653" s="2"/>
      <c r="O653" s="2"/>
      <c r="P653" s="3"/>
    </row>
    <row r="654" spans="11:16">
      <c r="K654" s="2"/>
      <c r="L654" s="2"/>
      <c r="M654" s="2"/>
      <c r="N654" s="2"/>
      <c r="O654" s="2"/>
      <c r="P654" s="3"/>
    </row>
    <row r="655" spans="11:16">
      <c r="K655" s="2"/>
      <c r="L655" s="2"/>
      <c r="M655" s="2"/>
      <c r="N655" s="2"/>
      <c r="O655" s="2"/>
      <c r="P655" s="3"/>
    </row>
    <row r="656" spans="11:16">
      <c r="K656" s="2"/>
      <c r="L656" s="2"/>
      <c r="M656" s="2"/>
      <c r="N656" s="2"/>
      <c r="O656" s="2"/>
      <c r="P656" s="3"/>
    </row>
    <row r="657" spans="11:16">
      <c r="K657" s="2"/>
      <c r="L657" s="2"/>
      <c r="M657" s="2"/>
      <c r="N657" s="2"/>
      <c r="O657" s="2"/>
      <c r="P657" s="3"/>
    </row>
    <row r="658" spans="11:16">
      <c r="K658" s="2"/>
      <c r="L658" s="2"/>
      <c r="M658" s="2"/>
      <c r="N658" s="2"/>
      <c r="O658" s="2"/>
      <c r="P658" s="3"/>
    </row>
    <row r="659" spans="11:16">
      <c r="K659" s="2"/>
      <c r="L659" s="2"/>
      <c r="M659" s="2"/>
      <c r="N659" s="2"/>
      <c r="O659" s="2"/>
      <c r="P659" s="3"/>
    </row>
    <row r="660" spans="11:16">
      <c r="K660" s="2"/>
      <c r="L660" s="2"/>
      <c r="M660" s="2"/>
      <c r="N660" s="2"/>
      <c r="O660" s="2"/>
      <c r="P660" s="3"/>
    </row>
    <row r="661" spans="11:16">
      <c r="K661" s="2"/>
      <c r="L661" s="2"/>
      <c r="M661" s="2"/>
      <c r="N661" s="2"/>
      <c r="O661" s="2"/>
      <c r="P661" s="3"/>
    </row>
    <row r="662" spans="11:16">
      <c r="K662" s="2"/>
      <c r="L662" s="2"/>
      <c r="M662" s="2"/>
      <c r="N662" s="2"/>
      <c r="O662" s="2"/>
      <c r="P662" s="3"/>
    </row>
    <row r="663" spans="11:16">
      <c r="K663" s="2"/>
      <c r="L663" s="2"/>
      <c r="M663" s="2"/>
      <c r="N663" s="2"/>
      <c r="O663" s="2"/>
      <c r="P663" s="3"/>
    </row>
    <row r="664" spans="11:16">
      <c r="K664" s="2"/>
      <c r="L664" s="2"/>
      <c r="M664" s="2"/>
      <c r="N664" s="2"/>
      <c r="O664" s="2"/>
      <c r="P664" s="3"/>
    </row>
    <row r="665" spans="11:16">
      <c r="K665" s="2"/>
      <c r="L665" s="2"/>
      <c r="M665" s="2"/>
      <c r="N665" s="2"/>
      <c r="O665" s="2"/>
      <c r="P665" s="3"/>
    </row>
    <row r="666" spans="11:16">
      <c r="K666" s="2"/>
      <c r="L666" s="2"/>
      <c r="M666" s="2"/>
      <c r="N666" s="2"/>
      <c r="O666" s="2"/>
      <c r="P666" s="3"/>
    </row>
    <row r="667" spans="11:16">
      <c r="K667" s="2"/>
      <c r="L667" s="2"/>
      <c r="M667" s="2"/>
      <c r="N667" s="2"/>
      <c r="O667" s="2"/>
      <c r="P667" s="3"/>
    </row>
    <row r="668" spans="11:16">
      <c r="K668" s="2"/>
      <c r="L668" s="2"/>
      <c r="M668" s="2"/>
      <c r="N668" s="2"/>
      <c r="O668" s="2"/>
      <c r="P668" s="3"/>
    </row>
    <row r="669" spans="11:16">
      <c r="K669" s="2"/>
      <c r="L669" s="2"/>
      <c r="M669" s="2"/>
      <c r="N669" s="2"/>
      <c r="O669" s="2"/>
      <c r="P669" s="3"/>
    </row>
    <row r="670" spans="11:16">
      <c r="K670" s="2"/>
      <c r="L670" s="2"/>
      <c r="M670" s="2"/>
      <c r="N670" s="2"/>
      <c r="O670" s="2"/>
      <c r="P670" s="3"/>
    </row>
    <row r="671" spans="11:16">
      <c r="K671" s="2"/>
      <c r="L671" s="2"/>
      <c r="M671" s="2"/>
      <c r="N671" s="2"/>
      <c r="O671" s="2"/>
      <c r="P671" s="3"/>
    </row>
    <row r="672" spans="11:16">
      <c r="K672" s="2"/>
      <c r="L672" s="2"/>
      <c r="M672" s="2"/>
      <c r="N672" s="2"/>
      <c r="O672" s="2"/>
      <c r="P672" s="3"/>
    </row>
    <row r="673" spans="11:16">
      <c r="K673" s="2"/>
      <c r="L673" s="2"/>
      <c r="M673" s="2"/>
      <c r="N673" s="2"/>
      <c r="O673" s="2"/>
      <c r="P673" s="3"/>
    </row>
    <row r="674" spans="11:16">
      <c r="K674" s="2"/>
      <c r="L674" s="2"/>
      <c r="M674" s="2"/>
      <c r="N674" s="2"/>
      <c r="O674" s="2"/>
      <c r="P674" s="3"/>
    </row>
    <row r="675" spans="11:16">
      <c r="K675" s="2"/>
      <c r="L675" s="2"/>
      <c r="M675" s="2"/>
      <c r="N675" s="2"/>
      <c r="O675" s="2"/>
      <c r="P675" s="3"/>
    </row>
    <row r="676" spans="11:16">
      <c r="K676" s="2"/>
      <c r="L676" s="2"/>
      <c r="M676" s="2"/>
      <c r="N676" s="2"/>
      <c r="O676" s="2"/>
      <c r="P676" s="3"/>
    </row>
    <row r="677" spans="11:16">
      <c r="K677" s="2"/>
      <c r="L677" s="2"/>
      <c r="M677" s="2"/>
      <c r="N677" s="2"/>
      <c r="O677" s="2"/>
      <c r="P677" s="3"/>
    </row>
    <row r="678" spans="11:16">
      <c r="K678" s="2"/>
      <c r="L678" s="2"/>
      <c r="M678" s="2"/>
      <c r="N678" s="2"/>
      <c r="O678" s="2"/>
      <c r="P678" s="3"/>
    </row>
    <row r="679" spans="11:16">
      <c r="K679" s="2"/>
      <c r="L679" s="2"/>
      <c r="M679" s="2"/>
      <c r="N679" s="2"/>
      <c r="O679" s="2"/>
      <c r="P679" s="3"/>
    </row>
    <row r="680" spans="11:16">
      <c r="K680" s="2"/>
      <c r="L680" s="2"/>
      <c r="M680" s="2"/>
      <c r="N680" s="2"/>
      <c r="O680" s="2"/>
      <c r="P680" s="3"/>
    </row>
    <row r="681" spans="11:16">
      <c r="K681" s="2"/>
      <c r="L681" s="2"/>
      <c r="M681" s="2"/>
      <c r="N681" s="2"/>
      <c r="O681" s="2"/>
      <c r="P681" s="3"/>
    </row>
    <row r="682" spans="11:16">
      <c r="K682" s="2"/>
      <c r="L682" s="2"/>
      <c r="M682" s="2"/>
      <c r="N682" s="2"/>
      <c r="O682" s="2"/>
      <c r="P682" s="3"/>
    </row>
    <row r="683" spans="11:16">
      <c r="K683" s="2"/>
      <c r="L683" s="2"/>
      <c r="M683" s="2"/>
      <c r="N683" s="2"/>
      <c r="O683" s="2"/>
      <c r="P683" s="3"/>
    </row>
    <row r="684" spans="11:16">
      <c r="K684" s="2"/>
      <c r="L684" s="2"/>
      <c r="M684" s="2"/>
      <c r="N684" s="2"/>
      <c r="O684" s="2"/>
      <c r="P684" s="3"/>
    </row>
    <row r="685" spans="11:16">
      <c r="K685" s="2"/>
      <c r="L685" s="2"/>
      <c r="M685" s="2"/>
      <c r="N685" s="2"/>
      <c r="O685" s="2"/>
      <c r="P685" s="3"/>
    </row>
    <row r="686" spans="11:16">
      <c r="K686" s="2"/>
      <c r="L686" s="2"/>
      <c r="M686" s="2"/>
      <c r="N686" s="2"/>
      <c r="O686" s="2"/>
      <c r="P686" s="3"/>
    </row>
    <row r="687" spans="11:16">
      <c r="K687" s="2"/>
      <c r="L687" s="2"/>
      <c r="M687" s="2"/>
      <c r="N687" s="2"/>
      <c r="O687" s="2"/>
      <c r="P687" s="3"/>
    </row>
    <row r="688" spans="11:16">
      <c r="K688" s="2"/>
      <c r="L688" s="2"/>
      <c r="M688" s="2"/>
      <c r="N688" s="2"/>
      <c r="O688" s="2"/>
      <c r="P688" s="3"/>
    </row>
    <row r="689" spans="11:16">
      <c r="K689" s="2"/>
      <c r="L689" s="2"/>
      <c r="M689" s="2"/>
      <c r="N689" s="2"/>
      <c r="O689" s="2"/>
      <c r="P689" s="3"/>
    </row>
    <row r="690" spans="11:16">
      <c r="K690" s="2"/>
      <c r="L690" s="2"/>
      <c r="M690" s="2"/>
      <c r="N690" s="2"/>
      <c r="O690" s="2"/>
      <c r="P690" s="3"/>
    </row>
    <row r="691" spans="11:16">
      <c r="K691" s="2"/>
      <c r="L691" s="2"/>
      <c r="M691" s="2"/>
      <c r="N691" s="2"/>
      <c r="O691" s="2"/>
      <c r="P691" s="3"/>
    </row>
    <row r="692" spans="11:16">
      <c r="K692" s="2"/>
      <c r="L692" s="2"/>
      <c r="M692" s="2"/>
      <c r="N692" s="2"/>
      <c r="O692" s="2"/>
      <c r="P692" s="3"/>
    </row>
    <row r="693" spans="11:16">
      <c r="K693" s="2"/>
      <c r="L693" s="2"/>
      <c r="M693" s="2"/>
      <c r="N693" s="2"/>
      <c r="O693" s="2"/>
      <c r="P693" s="3"/>
    </row>
    <row r="694" spans="11:16">
      <c r="K694" s="2"/>
      <c r="L694" s="2"/>
      <c r="M694" s="2"/>
      <c r="N694" s="2"/>
      <c r="O694" s="2"/>
      <c r="P694" s="3"/>
    </row>
    <row r="695" spans="11:16">
      <c r="K695" s="2"/>
      <c r="L695" s="2"/>
      <c r="M695" s="2"/>
      <c r="N695" s="2"/>
      <c r="O695" s="2"/>
      <c r="P695" s="3"/>
    </row>
    <row r="696" spans="11:16">
      <c r="K696" s="2"/>
      <c r="L696" s="2"/>
      <c r="M696" s="2"/>
      <c r="N696" s="2"/>
      <c r="O696" s="2"/>
      <c r="P696" s="3"/>
    </row>
    <row r="697" spans="11:16">
      <c r="K697" s="2"/>
      <c r="L697" s="2"/>
      <c r="M697" s="2"/>
      <c r="N697" s="2"/>
      <c r="O697" s="2"/>
      <c r="P697" s="3"/>
    </row>
    <row r="698" spans="11:16">
      <c r="K698" s="2"/>
      <c r="L698" s="2"/>
      <c r="M698" s="2"/>
      <c r="N698" s="2"/>
      <c r="O698" s="2"/>
      <c r="P698" s="3"/>
    </row>
    <row r="699" spans="11:16">
      <c r="K699" s="2"/>
      <c r="L699" s="2"/>
      <c r="M699" s="2"/>
      <c r="N699" s="2"/>
      <c r="O699" s="2"/>
      <c r="P699" s="3"/>
    </row>
    <row r="700" spans="11:16">
      <c r="K700" s="2"/>
      <c r="L700" s="2"/>
      <c r="M700" s="2"/>
      <c r="N700" s="2"/>
      <c r="O700" s="2"/>
      <c r="P700" s="3"/>
    </row>
    <row r="701" spans="11:16">
      <c r="K701" s="2"/>
      <c r="L701" s="2"/>
      <c r="M701" s="2"/>
      <c r="N701" s="2"/>
      <c r="O701" s="2"/>
      <c r="P701" s="3"/>
    </row>
    <row r="702" spans="11:16">
      <c r="K702" s="2"/>
      <c r="L702" s="2"/>
      <c r="M702" s="2"/>
      <c r="N702" s="2"/>
      <c r="O702" s="2"/>
      <c r="P702" s="3"/>
    </row>
    <row r="703" spans="11:16">
      <c r="K703" s="2"/>
      <c r="L703" s="2"/>
      <c r="M703" s="2"/>
      <c r="N703" s="2"/>
      <c r="O703" s="2"/>
      <c r="P703" s="3"/>
    </row>
    <row r="704" spans="11:16">
      <c r="K704" s="2"/>
      <c r="L704" s="2"/>
      <c r="M704" s="2"/>
      <c r="N704" s="2"/>
      <c r="O704" s="2"/>
      <c r="P704" s="3"/>
    </row>
    <row r="705" spans="11:16">
      <c r="K705" s="2"/>
      <c r="L705" s="2"/>
      <c r="M705" s="2"/>
      <c r="N705" s="2"/>
      <c r="O705" s="2"/>
      <c r="P705" s="3"/>
    </row>
    <row r="706" spans="11:16">
      <c r="K706" s="2"/>
      <c r="L706" s="2"/>
      <c r="M706" s="2"/>
      <c r="N706" s="2"/>
      <c r="O706" s="2"/>
      <c r="P706" s="3"/>
    </row>
    <row r="707" spans="11:16">
      <c r="K707" s="2"/>
      <c r="L707" s="2"/>
      <c r="M707" s="2"/>
      <c r="N707" s="2"/>
      <c r="O707" s="2"/>
      <c r="P707" s="3"/>
    </row>
    <row r="708" spans="11:16">
      <c r="K708" s="2"/>
      <c r="L708" s="2"/>
      <c r="M708" s="2"/>
      <c r="N708" s="2"/>
      <c r="O708" s="2"/>
      <c r="P708" s="3"/>
    </row>
    <row r="709" spans="11:16">
      <c r="K709" s="2"/>
      <c r="L709" s="2"/>
      <c r="M709" s="2"/>
      <c r="N709" s="2"/>
      <c r="O709" s="2"/>
      <c r="P709" s="3"/>
    </row>
    <row r="710" spans="11:16">
      <c r="K710" s="2"/>
      <c r="L710" s="2"/>
      <c r="M710" s="2"/>
      <c r="N710" s="2"/>
      <c r="O710" s="2"/>
      <c r="P710" s="3"/>
    </row>
    <row r="711" spans="11:16">
      <c r="K711" s="2"/>
      <c r="L711" s="2"/>
      <c r="M711" s="2"/>
      <c r="N711" s="2"/>
      <c r="O711" s="2"/>
      <c r="P711" s="3"/>
    </row>
    <row r="712" spans="11:16">
      <c r="K712" s="2"/>
      <c r="L712" s="2"/>
      <c r="M712" s="2"/>
      <c r="N712" s="2"/>
      <c r="O712" s="2"/>
      <c r="P712" s="3"/>
    </row>
    <row r="713" spans="11:16">
      <c r="K713" s="2"/>
      <c r="L713" s="2"/>
      <c r="M713" s="2"/>
      <c r="N713" s="2"/>
      <c r="O713" s="2"/>
      <c r="P713" s="3"/>
    </row>
    <row r="714" spans="11:16">
      <c r="K714" s="2"/>
      <c r="L714" s="2"/>
      <c r="M714" s="2"/>
      <c r="N714" s="2"/>
      <c r="O714" s="2"/>
      <c r="P714" s="3"/>
    </row>
    <row r="715" spans="11:16">
      <c r="K715" s="2"/>
      <c r="L715" s="2"/>
      <c r="M715" s="2"/>
      <c r="N715" s="2"/>
      <c r="O715" s="2"/>
      <c r="P715" s="3"/>
    </row>
    <row r="716" spans="11:16">
      <c r="K716" s="2"/>
      <c r="L716" s="2"/>
      <c r="M716" s="2"/>
      <c r="N716" s="2"/>
      <c r="O716" s="2"/>
      <c r="P716" s="3"/>
    </row>
    <row r="717" spans="11:16">
      <c r="K717" s="2"/>
      <c r="L717" s="2"/>
      <c r="M717" s="2"/>
      <c r="N717" s="2"/>
      <c r="O717" s="2"/>
      <c r="P717" s="3"/>
    </row>
    <row r="718" spans="11:16">
      <c r="K718" s="2"/>
      <c r="L718" s="2"/>
      <c r="M718" s="2"/>
      <c r="N718" s="2"/>
      <c r="O718" s="2"/>
      <c r="P718" s="3"/>
    </row>
    <row r="719" spans="11:16">
      <c r="K719" s="2"/>
      <c r="L719" s="2"/>
      <c r="M719" s="2"/>
      <c r="N719" s="2"/>
      <c r="O719" s="2"/>
      <c r="P719" s="3"/>
    </row>
    <row r="720" spans="11:16">
      <c r="K720" s="2"/>
      <c r="L720" s="2"/>
      <c r="M720" s="2"/>
      <c r="N720" s="2"/>
      <c r="O720" s="2"/>
      <c r="P720" s="3"/>
    </row>
    <row r="721" spans="11:16">
      <c r="K721" s="2"/>
      <c r="L721" s="2"/>
      <c r="M721" s="2"/>
      <c r="N721" s="2"/>
      <c r="O721" s="2"/>
      <c r="P721" s="3"/>
    </row>
    <row r="722" spans="11:16">
      <c r="K722" s="2"/>
      <c r="L722" s="2"/>
      <c r="M722" s="2"/>
      <c r="N722" s="2"/>
      <c r="O722" s="2"/>
      <c r="P722" s="3"/>
    </row>
    <row r="723" spans="11:16">
      <c r="K723" s="2"/>
      <c r="L723" s="2"/>
      <c r="M723" s="2"/>
      <c r="N723" s="2"/>
      <c r="O723" s="2"/>
      <c r="P723" s="3"/>
    </row>
    <row r="724" spans="11:16">
      <c r="K724" s="2"/>
      <c r="L724" s="2"/>
      <c r="M724" s="2"/>
      <c r="N724" s="2"/>
      <c r="O724" s="2"/>
      <c r="P724" s="3"/>
    </row>
    <row r="725" spans="11:16">
      <c r="K725" s="2"/>
      <c r="L725" s="2"/>
      <c r="M725" s="2"/>
      <c r="N725" s="2"/>
      <c r="O725" s="2"/>
      <c r="P725" s="3"/>
    </row>
    <row r="726" spans="11:16">
      <c r="K726" s="2"/>
      <c r="L726" s="2"/>
      <c r="M726" s="2"/>
      <c r="N726" s="2"/>
      <c r="O726" s="2"/>
      <c r="P726" s="3"/>
    </row>
    <row r="727" spans="11:16">
      <c r="K727" s="2"/>
      <c r="L727" s="2"/>
      <c r="M727" s="2"/>
      <c r="N727" s="2"/>
      <c r="O727" s="2"/>
      <c r="P727" s="3"/>
    </row>
    <row r="728" spans="11:16">
      <c r="K728" s="2"/>
      <c r="L728" s="2"/>
      <c r="M728" s="2"/>
      <c r="N728" s="2"/>
      <c r="O728" s="2"/>
      <c r="P728" s="3"/>
    </row>
    <row r="729" spans="11:16">
      <c r="K729" s="2"/>
      <c r="L729" s="2"/>
      <c r="M729" s="2"/>
      <c r="N729" s="2"/>
      <c r="O729" s="2"/>
      <c r="P729" s="3"/>
    </row>
    <row r="730" spans="11:16">
      <c r="K730" s="2"/>
      <c r="L730" s="2"/>
      <c r="M730" s="2"/>
      <c r="N730" s="2"/>
      <c r="O730" s="2"/>
      <c r="P730" s="3"/>
    </row>
    <row r="731" spans="11:16">
      <c r="K731" s="2"/>
      <c r="L731" s="2"/>
      <c r="M731" s="2"/>
      <c r="N731" s="2"/>
      <c r="O731" s="2"/>
      <c r="P731" s="3"/>
    </row>
    <row r="732" spans="11:16">
      <c r="K732" s="2"/>
      <c r="L732" s="2"/>
      <c r="M732" s="2"/>
      <c r="N732" s="2"/>
      <c r="O732" s="2"/>
      <c r="P732" s="3"/>
    </row>
    <row r="733" spans="11:16">
      <c r="K733" s="2"/>
      <c r="L733" s="2"/>
      <c r="M733" s="2"/>
      <c r="N733" s="2"/>
      <c r="O733" s="2"/>
      <c r="P733" s="3"/>
    </row>
    <row r="734" spans="11:16">
      <c r="K734" s="2"/>
      <c r="L734" s="2"/>
      <c r="M734" s="2"/>
      <c r="N734" s="2"/>
      <c r="O734" s="2"/>
      <c r="P734" s="3"/>
    </row>
    <row r="735" spans="11:16">
      <c r="K735" s="2"/>
      <c r="L735" s="2"/>
      <c r="M735" s="2"/>
      <c r="N735" s="2"/>
      <c r="O735" s="2"/>
      <c r="P735" s="3"/>
    </row>
    <row r="736" spans="11:16">
      <c r="K736" s="2"/>
      <c r="L736" s="2"/>
      <c r="M736" s="2"/>
      <c r="N736" s="2"/>
      <c r="O736" s="2"/>
      <c r="P736" s="3"/>
    </row>
    <row r="737" spans="11:16">
      <c r="K737" s="2"/>
      <c r="L737" s="2"/>
      <c r="M737" s="2"/>
      <c r="N737" s="2"/>
      <c r="O737" s="2"/>
      <c r="P737" s="3"/>
    </row>
    <row r="738" spans="11:16">
      <c r="K738" s="2"/>
      <c r="L738" s="2"/>
      <c r="M738" s="2"/>
      <c r="N738" s="2"/>
      <c r="O738" s="2"/>
      <c r="P738" s="3"/>
    </row>
    <row r="739" spans="11:16">
      <c r="K739" s="2"/>
      <c r="L739" s="2"/>
      <c r="M739" s="2"/>
      <c r="N739" s="2"/>
      <c r="O739" s="2"/>
      <c r="P739" s="3"/>
    </row>
    <row r="740" spans="11:16">
      <c r="K740" s="2"/>
      <c r="L740" s="2"/>
      <c r="M740" s="2"/>
      <c r="N740" s="2"/>
      <c r="O740" s="2"/>
      <c r="P740" s="3"/>
    </row>
    <row r="741" spans="11:16">
      <c r="K741" s="2"/>
      <c r="L741" s="2"/>
      <c r="M741" s="2"/>
      <c r="N741" s="2"/>
      <c r="O741" s="2"/>
      <c r="P741" s="3"/>
    </row>
    <row r="742" spans="11:16">
      <c r="K742" s="2"/>
      <c r="L742" s="2"/>
      <c r="M742" s="2"/>
      <c r="N742" s="2"/>
      <c r="O742" s="2"/>
      <c r="P742" s="3"/>
    </row>
    <row r="743" spans="11:16">
      <c r="K743" s="2"/>
      <c r="L743" s="2"/>
      <c r="M743" s="2"/>
      <c r="N743" s="2"/>
      <c r="O743" s="2"/>
      <c r="P743" s="3"/>
    </row>
    <row r="744" spans="11:16">
      <c r="K744" s="2"/>
      <c r="L744" s="2"/>
      <c r="M744" s="2"/>
      <c r="N744" s="2"/>
      <c r="O744" s="2"/>
      <c r="P744" s="3"/>
    </row>
    <row r="745" spans="11:16">
      <c r="K745" s="2"/>
      <c r="L745" s="2"/>
      <c r="M745" s="2"/>
      <c r="N745" s="2"/>
      <c r="O745" s="2"/>
      <c r="P745" s="3"/>
    </row>
    <row r="746" spans="11:16">
      <c r="K746" s="2"/>
      <c r="L746" s="2"/>
      <c r="M746" s="2"/>
      <c r="N746" s="2"/>
      <c r="O746" s="2"/>
      <c r="P746" s="3"/>
    </row>
    <row r="747" spans="11:16">
      <c r="K747" s="2"/>
      <c r="L747" s="2"/>
      <c r="M747" s="2"/>
      <c r="N747" s="2"/>
      <c r="O747" s="2"/>
      <c r="P747" s="3"/>
    </row>
    <row r="748" spans="11:16">
      <c r="K748" s="2"/>
      <c r="L748" s="2"/>
      <c r="M748" s="2"/>
      <c r="N748" s="2"/>
      <c r="O748" s="2"/>
      <c r="P748" s="3"/>
    </row>
    <row r="749" spans="11:16">
      <c r="K749" s="2"/>
      <c r="L749" s="2"/>
      <c r="M749" s="2"/>
      <c r="N749" s="2"/>
      <c r="O749" s="2"/>
      <c r="P749" s="3"/>
    </row>
    <row r="750" spans="11:16">
      <c r="K750" s="2"/>
      <c r="L750" s="2"/>
      <c r="M750" s="2"/>
      <c r="N750" s="2"/>
      <c r="O750" s="2"/>
      <c r="P750" s="3"/>
    </row>
    <row r="751" spans="11:16">
      <c r="K751" s="2"/>
      <c r="L751" s="2"/>
      <c r="M751" s="2"/>
      <c r="N751" s="2"/>
      <c r="O751" s="2"/>
      <c r="P751" s="3"/>
    </row>
    <row r="752" spans="11:16">
      <c r="K752" s="2"/>
      <c r="L752" s="2"/>
      <c r="M752" s="2"/>
      <c r="N752" s="2"/>
      <c r="O752" s="2"/>
      <c r="P752" s="3"/>
    </row>
    <row r="753" spans="11:16">
      <c r="K753" s="2"/>
      <c r="L753" s="2"/>
      <c r="M753" s="2"/>
      <c r="N753" s="2"/>
      <c r="O753" s="2"/>
      <c r="P753" s="3"/>
    </row>
    <row r="754" spans="11:16">
      <c r="K754" s="2"/>
      <c r="L754" s="2"/>
      <c r="M754" s="2"/>
      <c r="N754" s="2"/>
      <c r="O754" s="2"/>
      <c r="P754" s="3"/>
    </row>
    <row r="755" spans="11:16">
      <c r="K755" s="2"/>
      <c r="L755" s="2"/>
      <c r="M755" s="2"/>
      <c r="N755" s="2"/>
      <c r="O755" s="2"/>
      <c r="P755" s="3"/>
    </row>
    <row r="756" spans="11:16">
      <c r="K756" s="2"/>
      <c r="L756" s="2"/>
      <c r="M756" s="2"/>
      <c r="N756" s="2"/>
      <c r="O756" s="2"/>
      <c r="P756" s="3"/>
    </row>
    <row r="757" spans="11:16">
      <c r="K757" s="2"/>
      <c r="L757" s="2"/>
      <c r="M757" s="2"/>
      <c r="N757" s="2"/>
      <c r="O757" s="2"/>
      <c r="P757" s="3"/>
    </row>
    <row r="758" spans="11:16">
      <c r="K758" s="2"/>
      <c r="L758" s="2"/>
      <c r="M758" s="2"/>
      <c r="N758" s="2"/>
      <c r="O758" s="2"/>
      <c r="P758" s="3"/>
    </row>
    <row r="759" spans="11:16">
      <c r="K759" s="2"/>
      <c r="L759" s="2"/>
      <c r="M759" s="2"/>
      <c r="N759" s="2"/>
      <c r="O759" s="2"/>
      <c r="P759" s="3"/>
    </row>
    <row r="760" spans="11:16">
      <c r="K760" s="2"/>
      <c r="L760" s="2"/>
      <c r="M760" s="2"/>
      <c r="N760" s="2"/>
      <c r="O760" s="2"/>
      <c r="P760" s="3"/>
    </row>
    <row r="761" spans="11:16">
      <c r="K761" s="2"/>
      <c r="L761" s="2"/>
      <c r="M761" s="2"/>
      <c r="N761" s="2"/>
      <c r="O761" s="2"/>
      <c r="P761" s="3"/>
    </row>
    <row r="762" spans="11:16">
      <c r="K762" s="2"/>
      <c r="L762" s="2"/>
      <c r="M762" s="2"/>
      <c r="N762" s="2"/>
      <c r="O762" s="2"/>
      <c r="P762" s="3"/>
    </row>
    <row r="763" spans="11:16">
      <c r="K763" s="2"/>
      <c r="L763" s="2"/>
      <c r="M763" s="2"/>
      <c r="N763" s="2"/>
      <c r="O763" s="2"/>
      <c r="P763" s="3"/>
    </row>
    <row r="764" spans="11:16">
      <c r="K764" s="2"/>
      <c r="L764" s="2"/>
      <c r="M764" s="2"/>
      <c r="N764" s="2"/>
      <c r="O764" s="2"/>
      <c r="P764" s="3"/>
    </row>
    <row r="765" spans="11:16">
      <c r="K765" s="2"/>
      <c r="L765" s="2"/>
      <c r="M765" s="2"/>
      <c r="N765" s="2"/>
      <c r="O765" s="2"/>
      <c r="P765" s="3"/>
    </row>
    <row r="766" spans="11:16">
      <c r="K766" s="2"/>
      <c r="L766" s="2"/>
      <c r="M766" s="2"/>
      <c r="N766" s="2"/>
      <c r="O766" s="2"/>
      <c r="P766" s="3"/>
    </row>
    <row r="767" spans="11:16">
      <c r="K767" s="2"/>
      <c r="L767" s="2"/>
      <c r="M767" s="2"/>
      <c r="N767" s="2"/>
      <c r="O767" s="2"/>
      <c r="P767" s="3"/>
    </row>
    <row r="768" spans="11:16">
      <c r="K768" s="2"/>
      <c r="L768" s="2"/>
      <c r="M768" s="2"/>
      <c r="N768" s="2"/>
      <c r="O768" s="2"/>
      <c r="P768" s="3"/>
    </row>
    <row r="769" spans="11:16">
      <c r="K769" s="2"/>
      <c r="L769" s="2"/>
      <c r="M769" s="2"/>
      <c r="N769" s="2"/>
      <c r="O769" s="2"/>
      <c r="P769" s="3"/>
    </row>
    <row r="770" spans="11:16">
      <c r="K770" s="2"/>
      <c r="L770" s="2"/>
      <c r="M770" s="2"/>
      <c r="N770" s="2"/>
      <c r="O770" s="2"/>
      <c r="P770" s="3"/>
    </row>
    <row r="771" spans="11:16">
      <c r="K771" s="2"/>
      <c r="L771" s="2"/>
      <c r="M771" s="2"/>
      <c r="N771" s="2"/>
      <c r="O771" s="2"/>
      <c r="P771" s="3"/>
    </row>
    <row r="772" spans="11:16">
      <c r="K772" s="2"/>
      <c r="L772" s="2"/>
      <c r="M772" s="2"/>
      <c r="N772" s="2"/>
      <c r="O772" s="2"/>
      <c r="P772" s="3"/>
    </row>
    <row r="773" spans="11:16">
      <c r="K773" s="2"/>
      <c r="L773" s="2"/>
      <c r="M773" s="2"/>
      <c r="N773" s="2"/>
      <c r="O773" s="2"/>
      <c r="P773" s="3"/>
    </row>
    <row r="774" spans="11:16">
      <c r="K774" s="2"/>
      <c r="L774" s="2"/>
      <c r="M774" s="2"/>
      <c r="N774" s="2"/>
      <c r="O774" s="2"/>
      <c r="P774" s="3"/>
    </row>
    <row r="775" spans="11:16">
      <c r="K775" s="2"/>
      <c r="L775" s="2"/>
      <c r="M775" s="2"/>
      <c r="N775" s="2"/>
      <c r="O775" s="2"/>
      <c r="P775" s="3"/>
    </row>
    <row r="776" spans="11:16">
      <c r="K776" s="2"/>
      <c r="L776" s="2"/>
      <c r="M776" s="2"/>
      <c r="N776" s="2"/>
      <c r="O776" s="2"/>
      <c r="P776" s="3"/>
    </row>
    <row r="777" spans="11:16">
      <c r="K777" s="2"/>
      <c r="L777" s="2"/>
      <c r="M777" s="2"/>
      <c r="N777" s="2"/>
      <c r="O777" s="2"/>
      <c r="P777" s="3"/>
    </row>
    <row r="778" spans="11:16">
      <c r="K778" s="2"/>
      <c r="L778" s="2"/>
      <c r="M778" s="2"/>
      <c r="N778" s="2"/>
      <c r="O778" s="2"/>
      <c r="P778" s="3"/>
    </row>
    <row r="779" spans="11:16">
      <c r="K779" s="2"/>
      <c r="L779" s="2"/>
      <c r="M779" s="2"/>
      <c r="N779" s="2"/>
      <c r="O779" s="2"/>
      <c r="P779" s="3"/>
    </row>
    <row r="780" spans="11:16">
      <c r="K780" s="2"/>
      <c r="L780" s="2"/>
      <c r="M780" s="2"/>
      <c r="N780" s="2"/>
      <c r="O780" s="2"/>
      <c r="P780" s="3"/>
    </row>
    <row r="781" spans="11:16">
      <c r="K781" s="2"/>
      <c r="L781" s="2"/>
      <c r="M781" s="2"/>
      <c r="N781" s="2"/>
      <c r="O781" s="2"/>
      <c r="P781" s="3"/>
    </row>
    <row r="782" spans="11:16">
      <c r="K782" s="2"/>
      <c r="L782" s="2"/>
      <c r="M782" s="2"/>
      <c r="N782" s="2"/>
      <c r="O782" s="2"/>
      <c r="P782" s="3"/>
    </row>
    <row r="783" spans="11:16">
      <c r="K783" s="2"/>
      <c r="L783" s="2"/>
      <c r="M783" s="2"/>
      <c r="N783" s="2"/>
      <c r="O783" s="2"/>
      <c r="P783" s="3"/>
    </row>
    <row r="784" spans="11:16">
      <c r="K784" s="2"/>
      <c r="L784" s="2"/>
      <c r="M784" s="2"/>
      <c r="N784" s="2"/>
      <c r="O784" s="2"/>
      <c r="P784" s="3"/>
    </row>
    <row r="785" spans="11:16">
      <c r="K785" s="2"/>
      <c r="L785" s="2"/>
      <c r="M785" s="2"/>
      <c r="N785" s="2"/>
      <c r="O785" s="2"/>
      <c r="P785" s="3"/>
    </row>
    <row r="786" spans="11:16">
      <c r="K786" s="2"/>
      <c r="L786" s="2"/>
      <c r="M786" s="2"/>
      <c r="N786" s="2"/>
      <c r="O786" s="2"/>
      <c r="P786" s="3"/>
    </row>
    <row r="787" spans="11:16">
      <c r="K787" s="2"/>
      <c r="L787" s="2"/>
      <c r="M787" s="2"/>
      <c r="N787" s="2"/>
      <c r="O787" s="2"/>
      <c r="P787" s="3"/>
    </row>
    <row r="788" spans="11:16">
      <c r="K788" s="2"/>
      <c r="L788" s="2"/>
      <c r="M788" s="2"/>
      <c r="N788" s="2"/>
      <c r="O788" s="2"/>
      <c r="P788" s="3"/>
    </row>
    <row r="789" spans="11:16">
      <c r="K789" s="2"/>
      <c r="L789" s="2"/>
      <c r="M789" s="2"/>
      <c r="N789" s="2"/>
      <c r="O789" s="2"/>
      <c r="P789" s="3"/>
    </row>
    <row r="790" spans="11:16">
      <c r="K790" s="2"/>
      <c r="L790" s="2"/>
      <c r="M790" s="2"/>
      <c r="N790" s="2"/>
      <c r="O790" s="2"/>
      <c r="P790" s="3"/>
    </row>
    <row r="791" spans="11:16">
      <c r="K791" s="2"/>
      <c r="L791" s="2"/>
      <c r="M791" s="2"/>
      <c r="N791" s="2"/>
      <c r="O791" s="2"/>
      <c r="P791" s="3"/>
    </row>
    <row r="792" spans="11:16">
      <c r="K792" s="2"/>
      <c r="L792" s="2"/>
      <c r="M792" s="2"/>
      <c r="N792" s="2"/>
      <c r="O792" s="2"/>
      <c r="P792" s="3"/>
    </row>
    <row r="793" spans="11:16">
      <c r="K793" s="2"/>
      <c r="L793" s="2"/>
      <c r="M793" s="2"/>
      <c r="N793" s="2"/>
      <c r="O793" s="2"/>
      <c r="P793" s="3"/>
    </row>
    <row r="794" spans="11:16">
      <c r="K794" s="2"/>
      <c r="L794" s="2"/>
      <c r="M794" s="2"/>
      <c r="N794" s="2"/>
      <c r="O794" s="2"/>
      <c r="P794" s="3"/>
    </row>
    <row r="795" spans="11:16">
      <c r="K795" s="2"/>
      <c r="L795" s="2"/>
      <c r="M795" s="2"/>
      <c r="N795" s="2"/>
      <c r="O795" s="2"/>
      <c r="P795" s="3"/>
    </row>
    <row r="796" spans="11:16">
      <c r="K796" s="2"/>
      <c r="L796" s="2"/>
      <c r="M796" s="2"/>
      <c r="N796" s="2"/>
      <c r="O796" s="2"/>
      <c r="P796" s="3"/>
    </row>
    <row r="797" spans="11:16">
      <c r="K797" s="2"/>
      <c r="L797" s="2"/>
      <c r="M797" s="2"/>
      <c r="N797" s="2"/>
      <c r="O797" s="2"/>
      <c r="P797" s="3"/>
    </row>
    <row r="798" spans="11:16">
      <c r="K798" s="2"/>
      <c r="L798" s="2"/>
      <c r="M798" s="2"/>
      <c r="N798" s="2"/>
      <c r="O798" s="2"/>
      <c r="P798" s="3"/>
    </row>
    <row r="799" spans="11:16">
      <c r="K799" s="2"/>
      <c r="L799" s="2"/>
      <c r="M799" s="2"/>
      <c r="N799" s="2"/>
      <c r="O799" s="2"/>
      <c r="P799" s="3"/>
    </row>
    <row r="800" spans="11:16">
      <c r="K800" s="2"/>
      <c r="L800" s="2"/>
      <c r="M800" s="2"/>
      <c r="N800" s="2"/>
      <c r="O800" s="2"/>
      <c r="P800" s="3"/>
    </row>
    <row r="801" spans="11:16">
      <c r="K801" s="2"/>
      <c r="L801" s="2"/>
      <c r="M801" s="2"/>
      <c r="N801" s="2"/>
      <c r="O801" s="2"/>
      <c r="P801" s="3"/>
    </row>
    <row r="802" spans="11:16">
      <c r="K802" s="2"/>
      <c r="L802" s="2"/>
      <c r="M802" s="2"/>
      <c r="N802" s="2"/>
      <c r="O802" s="2"/>
      <c r="P802" s="3"/>
    </row>
    <row r="803" spans="11:16">
      <c r="K803" s="2"/>
      <c r="L803" s="2"/>
      <c r="M803" s="2"/>
      <c r="N803" s="2"/>
      <c r="O803" s="2"/>
      <c r="P803" s="3"/>
    </row>
    <row r="804" spans="11:16">
      <c r="K804" s="2"/>
      <c r="L804" s="2"/>
      <c r="M804" s="2"/>
      <c r="N804" s="2"/>
      <c r="O804" s="2"/>
      <c r="P804" s="3"/>
    </row>
    <row r="805" spans="11:16">
      <c r="K805" s="2"/>
      <c r="L805" s="2"/>
      <c r="M805" s="2"/>
      <c r="N805" s="2"/>
      <c r="O805" s="2"/>
      <c r="P805" s="3"/>
    </row>
    <row r="806" spans="11:16">
      <c r="K806" s="2"/>
      <c r="L806" s="2"/>
      <c r="M806" s="2"/>
      <c r="N806" s="2"/>
      <c r="O806" s="2"/>
      <c r="P806" s="3"/>
    </row>
    <row r="807" spans="11:16">
      <c r="K807" s="2"/>
      <c r="L807" s="2"/>
      <c r="M807" s="2"/>
      <c r="N807" s="2"/>
      <c r="O807" s="2"/>
      <c r="P807" s="3"/>
    </row>
    <row r="808" spans="11:16">
      <c r="K808" s="2"/>
      <c r="L808" s="2"/>
      <c r="M808" s="2"/>
      <c r="N808" s="2"/>
      <c r="O808" s="2"/>
      <c r="P808" s="3"/>
    </row>
    <row r="809" spans="11:16">
      <c r="K809" s="2"/>
      <c r="L809" s="2"/>
      <c r="M809" s="2"/>
      <c r="N809" s="2"/>
      <c r="O809" s="2"/>
      <c r="P809" s="3"/>
    </row>
    <row r="810" spans="11:16">
      <c r="K810" s="2"/>
      <c r="L810" s="2"/>
      <c r="M810" s="2"/>
      <c r="N810" s="2"/>
      <c r="O810" s="2"/>
      <c r="P810" s="3"/>
    </row>
    <row r="811" spans="11:16">
      <c r="K811" s="2"/>
      <c r="L811" s="2"/>
      <c r="M811" s="2"/>
      <c r="N811" s="2"/>
      <c r="O811" s="2"/>
      <c r="P811" s="3"/>
    </row>
    <row r="812" spans="11:16">
      <c r="K812" s="2"/>
      <c r="L812" s="2"/>
      <c r="M812" s="2"/>
      <c r="N812" s="2"/>
      <c r="O812" s="2"/>
      <c r="P812" s="3"/>
    </row>
    <row r="813" spans="11:16">
      <c r="K813" s="2"/>
      <c r="L813" s="2"/>
      <c r="M813" s="2"/>
      <c r="N813" s="2"/>
      <c r="O813" s="2"/>
      <c r="P813" s="3"/>
    </row>
    <row r="814" spans="11:16">
      <c r="K814" s="2"/>
      <c r="L814" s="2"/>
      <c r="M814" s="2"/>
      <c r="N814" s="2"/>
      <c r="O814" s="2"/>
      <c r="P814" s="3"/>
    </row>
    <row r="815" spans="11:16">
      <c r="K815" s="2"/>
      <c r="L815" s="2"/>
      <c r="M815" s="2"/>
      <c r="N815" s="2"/>
      <c r="O815" s="2"/>
      <c r="P815" s="3"/>
    </row>
    <row r="816" spans="11:16">
      <c r="K816" s="2"/>
      <c r="L816" s="2"/>
      <c r="M816" s="2"/>
      <c r="N816" s="2"/>
      <c r="O816" s="2"/>
      <c r="P816" s="3"/>
    </row>
    <row r="817" spans="11:16">
      <c r="K817" s="2"/>
      <c r="L817" s="2"/>
      <c r="M817" s="2"/>
      <c r="N817" s="2"/>
      <c r="O817" s="2"/>
      <c r="P817" s="3"/>
    </row>
    <row r="818" spans="11:16">
      <c r="K818" s="2"/>
      <c r="L818" s="2"/>
      <c r="M818" s="2"/>
      <c r="N818" s="2"/>
      <c r="O818" s="2"/>
      <c r="P818" s="3"/>
    </row>
    <row r="819" spans="11:16">
      <c r="K819" s="2"/>
      <c r="L819" s="2"/>
      <c r="M819" s="2"/>
      <c r="N819" s="2"/>
      <c r="O819" s="2"/>
      <c r="P819" s="3"/>
    </row>
    <row r="820" spans="11:16">
      <c r="K820" s="2"/>
      <c r="L820" s="2"/>
      <c r="M820" s="2"/>
      <c r="N820" s="2"/>
      <c r="O820" s="2"/>
      <c r="P820" s="3"/>
    </row>
    <row r="821" spans="11:16">
      <c r="K821" s="2"/>
      <c r="L821" s="2"/>
      <c r="M821" s="2"/>
      <c r="N821" s="2"/>
      <c r="O821" s="2"/>
      <c r="P821" s="3"/>
    </row>
    <row r="822" spans="11:16">
      <c r="K822" s="2"/>
      <c r="L822" s="2"/>
      <c r="M822" s="2"/>
      <c r="N822" s="2"/>
      <c r="O822" s="2"/>
      <c r="P822" s="3"/>
    </row>
    <row r="823" spans="11:16">
      <c r="K823" s="2"/>
      <c r="L823" s="2"/>
      <c r="M823" s="2"/>
      <c r="N823" s="2"/>
      <c r="O823" s="2"/>
      <c r="P823" s="3"/>
    </row>
    <row r="824" spans="11:16">
      <c r="K824" s="2"/>
      <c r="L824" s="2"/>
      <c r="M824" s="2"/>
      <c r="N824" s="2"/>
      <c r="O824" s="2"/>
      <c r="P824" s="3"/>
    </row>
    <row r="825" spans="11:16">
      <c r="K825" s="2"/>
      <c r="L825" s="2"/>
      <c r="M825" s="2"/>
      <c r="N825" s="2"/>
      <c r="O825" s="2"/>
      <c r="P825" s="3"/>
    </row>
    <row r="826" spans="11:16">
      <c r="K826" s="2"/>
      <c r="L826" s="2"/>
      <c r="M826" s="2"/>
      <c r="N826" s="2"/>
      <c r="O826" s="2"/>
      <c r="P826" s="3"/>
    </row>
    <row r="827" spans="11:16">
      <c r="K827" s="2"/>
      <c r="L827" s="2"/>
      <c r="M827" s="2"/>
      <c r="N827" s="2"/>
      <c r="O827" s="2"/>
      <c r="P827" s="3"/>
    </row>
    <row r="828" spans="11:16">
      <c r="K828" s="2"/>
      <c r="L828" s="2"/>
      <c r="M828" s="2"/>
      <c r="N828" s="2"/>
      <c r="O828" s="2"/>
      <c r="P828" s="3"/>
    </row>
    <row r="829" spans="11:16">
      <c r="K829" s="2"/>
      <c r="L829" s="2"/>
      <c r="M829" s="2"/>
      <c r="N829" s="2"/>
      <c r="O829" s="2"/>
      <c r="P829" s="3"/>
    </row>
    <row r="830" spans="11:16">
      <c r="K830" s="2"/>
      <c r="L830" s="2"/>
      <c r="M830" s="2"/>
      <c r="N830" s="2"/>
      <c r="O830" s="2"/>
      <c r="P830" s="3"/>
    </row>
    <row r="831" spans="11:16">
      <c r="K831" s="2"/>
      <c r="L831" s="2"/>
      <c r="M831" s="2"/>
      <c r="N831" s="2"/>
      <c r="O831" s="2"/>
      <c r="P831" s="3"/>
    </row>
    <row r="832" spans="11:16">
      <c r="K832" s="2"/>
      <c r="L832" s="2"/>
      <c r="M832" s="2"/>
      <c r="N832" s="2"/>
      <c r="O832" s="2"/>
      <c r="P832" s="3"/>
    </row>
    <row r="833" spans="11:16">
      <c r="K833" s="2"/>
      <c r="L833" s="2"/>
      <c r="M833" s="2"/>
      <c r="N833" s="2"/>
      <c r="O833" s="2"/>
      <c r="P833" s="3"/>
    </row>
    <row r="834" spans="11:16">
      <c r="K834" s="2"/>
      <c r="L834" s="2"/>
      <c r="M834" s="2"/>
      <c r="N834" s="2"/>
      <c r="O834" s="2"/>
      <c r="P834" s="3"/>
    </row>
    <row r="835" spans="11:16">
      <c r="K835" s="2"/>
      <c r="L835" s="2"/>
      <c r="M835" s="2"/>
      <c r="N835" s="2"/>
      <c r="O835" s="2"/>
      <c r="P835" s="3"/>
    </row>
    <row r="836" spans="11:16">
      <c r="K836" s="2"/>
      <c r="L836" s="2"/>
      <c r="M836" s="2"/>
      <c r="N836" s="2"/>
      <c r="O836" s="2"/>
      <c r="P836" s="3"/>
    </row>
    <row r="837" spans="11:16">
      <c r="K837" s="2"/>
      <c r="L837" s="2"/>
      <c r="M837" s="2"/>
      <c r="N837" s="2"/>
      <c r="O837" s="2"/>
      <c r="P837" s="3"/>
    </row>
    <row r="838" spans="11:16">
      <c r="K838" s="2"/>
      <c r="L838" s="2"/>
      <c r="M838" s="2"/>
      <c r="N838" s="2"/>
      <c r="O838" s="2"/>
      <c r="P838" s="3"/>
    </row>
    <row r="839" spans="11:16">
      <c r="K839" s="2"/>
      <c r="L839" s="2"/>
      <c r="M839" s="2"/>
      <c r="N839" s="2"/>
      <c r="O839" s="2"/>
      <c r="P839" s="3"/>
    </row>
    <row r="840" spans="11:16">
      <c r="K840" s="2"/>
      <c r="L840" s="2"/>
      <c r="M840" s="2"/>
      <c r="N840" s="2"/>
      <c r="O840" s="2"/>
      <c r="P840" s="3"/>
    </row>
    <row r="841" spans="11:16">
      <c r="K841" s="2"/>
      <c r="L841" s="2"/>
      <c r="M841" s="2"/>
      <c r="N841" s="2"/>
      <c r="O841" s="2"/>
      <c r="P841" s="3"/>
    </row>
    <row r="842" spans="11:16">
      <c r="K842" s="2"/>
      <c r="L842" s="2"/>
      <c r="M842" s="2"/>
      <c r="N842" s="2"/>
      <c r="O842" s="2"/>
      <c r="P842" s="3"/>
    </row>
    <row r="843" spans="11:16">
      <c r="K843" s="2"/>
      <c r="L843" s="2"/>
      <c r="M843" s="2"/>
      <c r="N843" s="2"/>
      <c r="O843" s="2"/>
      <c r="P843" s="3"/>
    </row>
    <row r="844" spans="11:16">
      <c r="K844" s="2"/>
      <c r="L844" s="2"/>
      <c r="M844" s="2"/>
      <c r="N844" s="2"/>
      <c r="O844" s="2"/>
      <c r="P844" s="3"/>
    </row>
    <row r="845" spans="11:16">
      <c r="K845" s="2"/>
      <c r="L845" s="2"/>
      <c r="M845" s="2"/>
      <c r="N845" s="2"/>
      <c r="O845" s="2"/>
      <c r="P845" s="3"/>
    </row>
    <row r="846" spans="11:16">
      <c r="K846" s="2"/>
      <c r="L846" s="2"/>
      <c r="M846" s="2"/>
      <c r="N846" s="2"/>
      <c r="O846" s="2"/>
      <c r="P846" s="3"/>
    </row>
    <row r="847" spans="11:16">
      <c r="K847" s="2"/>
      <c r="L847" s="2"/>
      <c r="M847" s="2"/>
      <c r="N847" s="2"/>
      <c r="O847" s="2"/>
      <c r="P847" s="3"/>
    </row>
    <row r="848" spans="11:16">
      <c r="K848" s="2"/>
      <c r="L848" s="2"/>
      <c r="M848" s="2"/>
      <c r="N848" s="2"/>
      <c r="O848" s="2"/>
      <c r="P848" s="3"/>
    </row>
    <row r="849" spans="11:16">
      <c r="K849" s="2"/>
      <c r="L849" s="2"/>
      <c r="M849" s="2"/>
      <c r="N849" s="2"/>
      <c r="O849" s="2"/>
      <c r="P849" s="3"/>
    </row>
    <row r="850" spans="11:16">
      <c r="K850" s="2"/>
      <c r="L850" s="2"/>
      <c r="M850" s="2"/>
      <c r="N850" s="2"/>
      <c r="O850" s="2"/>
      <c r="P850" s="3"/>
    </row>
    <row r="851" spans="11:16">
      <c r="K851" s="2"/>
      <c r="L851" s="2"/>
      <c r="M851" s="2"/>
      <c r="N851" s="2"/>
      <c r="O851" s="2"/>
      <c r="P851" s="3"/>
    </row>
    <row r="852" spans="11:16">
      <c r="K852" s="2"/>
      <c r="L852" s="2"/>
      <c r="M852" s="2"/>
      <c r="N852" s="2"/>
      <c r="O852" s="2"/>
      <c r="P852" s="3"/>
    </row>
    <row r="853" spans="11:16">
      <c r="K853" s="2"/>
      <c r="L853" s="2"/>
      <c r="M853" s="2"/>
      <c r="N853" s="2"/>
      <c r="O853" s="2"/>
      <c r="P853" s="3"/>
    </row>
    <row r="854" spans="11:16">
      <c r="K854" s="2"/>
      <c r="L854" s="2"/>
      <c r="M854" s="2"/>
      <c r="N854" s="2"/>
      <c r="O854" s="2"/>
      <c r="P854" s="3"/>
    </row>
    <row r="855" spans="11:16">
      <c r="K855" s="2"/>
      <c r="L855" s="2"/>
      <c r="M855" s="2"/>
      <c r="N855" s="2"/>
      <c r="O855" s="2"/>
      <c r="P855" s="3"/>
    </row>
    <row r="856" spans="11:16">
      <c r="K856" s="2"/>
      <c r="L856" s="2"/>
      <c r="M856" s="2"/>
      <c r="N856" s="2"/>
      <c r="O856" s="2"/>
      <c r="P856" s="3"/>
    </row>
    <row r="857" spans="11:16">
      <c r="K857" s="2"/>
      <c r="L857" s="2"/>
      <c r="M857" s="2"/>
      <c r="N857" s="2"/>
      <c r="O857" s="2"/>
      <c r="P857" s="3"/>
    </row>
    <row r="858" spans="11:16">
      <c r="K858" s="2"/>
      <c r="L858" s="2"/>
      <c r="M858" s="2"/>
      <c r="N858" s="2"/>
      <c r="O858" s="2"/>
      <c r="P858" s="3"/>
    </row>
    <row r="859" spans="11:16">
      <c r="K859" s="2"/>
      <c r="L859" s="2"/>
      <c r="M859" s="2"/>
      <c r="N859" s="2"/>
      <c r="O859" s="2"/>
      <c r="P859" s="3"/>
    </row>
    <row r="860" spans="11:16">
      <c r="K860" s="2"/>
      <c r="L860" s="2"/>
      <c r="M860" s="2"/>
      <c r="N860" s="2"/>
      <c r="O860" s="2"/>
      <c r="P860" s="3"/>
    </row>
    <row r="861" spans="11:16">
      <c r="K861" s="2"/>
      <c r="L861" s="2"/>
      <c r="M861" s="2"/>
      <c r="N861" s="2"/>
      <c r="O861" s="2"/>
      <c r="P861" s="3"/>
    </row>
    <row r="862" spans="11:16">
      <c r="K862" s="2"/>
      <c r="L862" s="2"/>
      <c r="M862" s="2"/>
      <c r="N862" s="2"/>
      <c r="O862" s="2"/>
      <c r="P862" s="3"/>
    </row>
    <row r="863" spans="11:16">
      <c r="K863" s="2"/>
      <c r="L863" s="2"/>
      <c r="M863" s="2"/>
      <c r="N863" s="2"/>
      <c r="O863" s="2"/>
      <c r="P863" s="3"/>
    </row>
    <row r="864" spans="11:16">
      <c r="K864" s="2"/>
      <c r="L864" s="2"/>
      <c r="M864" s="2"/>
      <c r="N864" s="2"/>
      <c r="O864" s="2"/>
      <c r="P864" s="3"/>
    </row>
    <row r="865" spans="11:16">
      <c r="K865" s="2"/>
      <c r="L865" s="2"/>
      <c r="M865" s="2"/>
      <c r="N865" s="2"/>
      <c r="O865" s="2"/>
      <c r="P865" s="3"/>
    </row>
    <row r="866" spans="11:16">
      <c r="K866" s="2"/>
      <c r="L866" s="2"/>
      <c r="M866" s="2"/>
      <c r="N866" s="2"/>
      <c r="O866" s="2"/>
      <c r="P866" s="3"/>
    </row>
    <row r="867" spans="11:16">
      <c r="K867" s="2"/>
      <c r="L867" s="2"/>
      <c r="M867" s="2"/>
      <c r="N867" s="2"/>
      <c r="O867" s="2"/>
      <c r="P867" s="3"/>
    </row>
    <row r="868" spans="11:16">
      <c r="K868" s="2"/>
      <c r="L868" s="2"/>
      <c r="M868" s="2"/>
      <c r="N868" s="2"/>
      <c r="O868" s="2"/>
      <c r="P868" s="3"/>
    </row>
    <row r="869" spans="11:16">
      <c r="K869" s="2"/>
      <c r="L869" s="2"/>
      <c r="M869" s="2"/>
      <c r="N869" s="2"/>
      <c r="O869" s="2"/>
      <c r="P869" s="3"/>
    </row>
    <row r="870" spans="11:16">
      <c r="K870" s="2"/>
      <c r="L870" s="2"/>
      <c r="M870" s="2"/>
      <c r="N870" s="2"/>
      <c r="O870" s="2"/>
      <c r="P870" s="3"/>
    </row>
    <row r="871" spans="11:16">
      <c r="K871" s="2"/>
      <c r="L871" s="2"/>
      <c r="M871" s="2"/>
      <c r="N871" s="2"/>
      <c r="O871" s="2"/>
      <c r="P871" s="3"/>
    </row>
    <row r="872" spans="11:16">
      <c r="K872" s="2"/>
      <c r="L872" s="2"/>
      <c r="M872" s="2"/>
      <c r="N872" s="2"/>
      <c r="O872" s="2"/>
      <c r="P872" s="3"/>
    </row>
    <row r="873" spans="11:16">
      <c r="K873" s="2"/>
      <c r="L873" s="2"/>
      <c r="M873" s="2"/>
      <c r="N873" s="2"/>
      <c r="O873" s="2"/>
      <c r="P873" s="3"/>
    </row>
    <row r="874" spans="11:16">
      <c r="K874" s="2"/>
      <c r="L874" s="2"/>
      <c r="M874" s="2"/>
      <c r="N874" s="2"/>
      <c r="O874" s="2"/>
      <c r="P874" s="3"/>
    </row>
    <row r="875" spans="11:16">
      <c r="K875" s="2"/>
      <c r="L875" s="2"/>
      <c r="M875" s="2"/>
      <c r="N875" s="2"/>
      <c r="O875" s="2"/>
      <c r="P875" s="3"/>
    </row>
    <row r="876" spans="11:16">
      <c r="K876" s="2"/>
      <c r="L876" s="2"/>
      <c r="M876" s="2"/>
      <c r="N876" s="2"/>
      <c r="O876" s="2"/>
      <c r="P876" s="3"/>
    </row>
    <row r="877" spans="11:16">
      <c r="K877" s="2"/>
      <c r="L877" s="2"/>
      <c r="M877" s="2"/>
      <c r="N877" s="2"/>
      <c r="O877" s="2"/>
      <c r="P877" s="3"/>
    </row>
    <row r="878" spans="11:16">
      <c r="K878" s="2"/>
      <c r="L878" s="2"/>
      <c r="M878" s="2"/>
      <c r="N878" s="2"/>
      <c r="O878" s="2"/>
      <c r="P878" s="3"/>
    </row>
    <row r="879" spans="11:16">
      <c r="K879" s="2"/>
      <c r="L879" s="2"/>
      <c r="M879" s="2"/>
      <c r="N879" s="2"/>
      <c r="O879" s="2"/>
      <c r="P879" s="3"/>
    </row>
    <row r="880" spans="11:16">
      <c r="K880" s="2"/>
      <c r="L880" s="2"/>
      <c r="M880" s="2"/>
      <c r="N880" s="2"/>
      <c r="O880" s="2"/>
      <c r="P880" s="3"/>
    </row>
    <row r="881" spans="11:16">
      <c r="K881" s="2"/>
      <c r="L881" s="2"/>
      <c r="M881" s="2"/>
      <c r="N881" s="2"/>
      <c r="O881" s="2"/>
      <c r="P881" s="3"/>
    </row>
    <row r="882" spans="11:16">
      <c r="K882" s="2"/>
      <c r="L882" s="2"/>
      <c r="M882" s="2"/>
      <c r="N882" s="2"/>
      <c r="O882" s="2"/>
      <c r="P882" s="3"/>
    </row>
    <row r="883" spans="11:16">
      <c r="K883" s="2"/>
      <c r="L883" s="2"/>
      <c r="M883" s="2"/>
      <c r="N883" s="2"/>
      <c r="O883" s="2"/>
      <c r="P883" s="3"/>
    </row>
    <row r="884" spans="11:16">
      <c r="K884" s="2"/>
      <c r="L884" s="2"/>
      <c r="M884" s="2"/>
      <c r="N884" s="2"/>
      <c r="O884" s="2"/>
      <c r="P884" s="3"/>
    </row>
    <row r="885" spans="11:16">
      <c r="K885" s="2"/>
      <c r="L885" s="2"/>
      <c r="M885" s="2"/>
      <c r="N885" s="2"/>
      <c r="O885" s="2"/>
      <c r="P885" s="3"/>
    </row>
    <row r="886" spans="11:16">
      <c r="K886" s="2"/>
      <c r="L886" s="2"/>
      <c r="M886" s="2"/>
      <c r="N886" s="2"/>
      <c r="O886" s="2"/>
      <c r="P886" s="3"/>
    </row>
    <row r="887" spans="11:16">
      <c r="K887" s="2"/>
      <c r="L887" s="2"/>
      <c r="M887" s="2"/>
      <c r="N887" s="2"/>
      <c r="O887" s="2"/>
      <c r="P887" s="3"/>
    </row>
    <row r="888" spans="11:16">
      <c r="K888" s="2"/>
      <c r="L888" s="2"/>
      <c r="M888" s="2"/>
      <c r="N888" s="2"/>
      <c r="O888" s="2"/>
      <c r="P888" s="3"/>
    </row>
    <row r="889" spans="11:16">
      <c r="K889" s="2"/>
      <c r="L889" s="2"/>
      <c r="M889" s="2"/>
      <c r="N889" s="2"/>
      <c r="O889" s="2"/>
      <c r="P889" s="3"/>
    </row>
    <row r="890" spans="11:16">
      <c r="K890" s="2"/>
      <c r="L890" s="2"/>
      <c r="M890" s="2"/>
      <c r="N890" s="2"/>
      <c r="O890" s="2"/>
      <c r="P890" s="3"/>
    </row>
    <row r="891" spans="11:16">
      <c r="K891" s="2"/>
      <c r="L891" s="2"/>
      <c r="M891" s="2"/>
      <c r="N891" s="2"/>
      <c r="O891" s="2"/>
      <c r="P891" s="3"/>
    </row>
    <row r="892" spans="11:16">
      <c r="K892" s="2"/>
      <c r="L892" s="2"/>
      <c r="M892" s="2"/>
      <c r="N892" s="2"/>
      <c r="O892" s="2"/>
      <c r="P892" s="3"/>
    </row>
    <row r="893" spans="11:16">
      <c r="K893" s="2"/>
      <c r="L893" s="2"/>
      <c r="M893" s="2"/>
      <c r="N893" s="2"/>
      <c r="O893" s="2"/>
      <c r="P893" s="3"/>
    </row>
    <row r="894" spans="11:16">
      <c r="K894" s="2"/>
      <c r="L894" s="2"/>
      <c r="M894" s="2"/>
      <c r="N894" s="2"/>
      <c r="O894" s="2"/>
      <c r="P894" s="3"/>
    </row>
    <row r="895" spans="11:16">
      <c r="K895" s="2"/>
      <c r="L895" s="2"/>
      <c r="M895" s="2"/>
      <c r="N895" s="2"/>
      <c r="O895" s="2"/>
      <c r="P895" s="3"/>
    </row>
    <row r="896" spans="11:16">
      <c r="K896" s="2"/>
      <c r="L896" s="2"/>
      <c r="M896" s="2"/>
      <c r="N896" s="2"/>
      <c r="O896" s="2"/>
      <c r="P896" s="3"/>
    </row>
    <row r="897" spans="11:16">
      <c r="K897" s="2"/>
      <c r="L897" s="2"/>
      <c r="M897" s="2"/>
      <c r="N897" s="2"/>
      <c r="O897" s="2"/>
      <c r="P897" s="3"/>
    </row>
    <row r="898" spans="11:16">
      <c r="K898" s="2"/>
      <c r="L898" s="2"/>
      <c r="M898" s="2"/>
      <c r="N898" s="2"/>
      <c r="O898" s="2"/>
      <c r="P898" s="3"/>
    </row>
    <row r="899" spans="11:16">
      <c r="K899" s="2"/>
      <c r="L899" s="2"/>
      <c r="M899" s="2"/>
      <c r="N899" s="2"/>
      <c r="O899" s="2"/>
      <c r="P899" s="3"/>
    </row>
    <row r="900" spans="11:16">
      <c r="K900" s="2"/>
      <c r="L900" s="2"/>
      <c r="M900" s="2"/>
      <c r="N900" s="2"/>
      <c r="O900" s="2"/>
      <c r="P900" s="3"/>
    </row>
    <row r="901" spans="11:16">
      <c r="K901" s="2"/>
      <c r="L901" s="2"/>
      <c r="M901" s="2"/>
      <c r="N901" s="2"/>
      <c r="O901" s="2"/>
      <c r="P901" s="3"/>
    </row>
    <row r="902" spans="11:16">
      <c r="K902" s="2"/>
      <c r="L902" s="2"/>
      <c r="M902" s="2"/>
      <c r="N902" s="2"/>
      <c r="O902" s="2"/>
      <c r="P902" s="3"/>
    </row>
    <row r="903" spans="11:16">
      <c r="K903" s="2"/>
      <c r="L903" s="2"/>
      <c r="M903" s="2"/>
      <c r="N903" s="2"/>
      <c r="O903" s="2"/>
      <c r="P903" s="3"/>
    </row>
    <row r="904" spans="11:16">
      <c r="K904" s="2"/>
      <c r="L904" s="2"/>
      <c r="M904" s="2"/>
      <c r="N904" s="2"/>
      <c r="O904" s="2"/>
      <c r="P904" s="3"/>
    </row>
    <row r="905" spans="11:16">
      <c r="K905" s="2"/>
      <c r="L905" s="2"/>
      <c r="M905" s="2"/>
      <c r="N905" s="2"/>
      <c r="O905" s="2"/>
      <c r="P905" s="3"/>
    </row>
    <row r="906" spans="11:16">
      <c r="K906" s="2"/>
      <c r="L906" s="2"/>
      <c r="M906" s="2"/>
      <c r="N906" s="2"/>
      <c r="O906" s="2"/>
      <c r="P906" s="3"/>
    </row>
    <row r="907" spans="11:16">
      <c r="K907" s="2"/>
      <c r="L907" s="2"/>
      <c r="M907" s="2"/>
      <c r="N907" s="2"/>
      <c r="O907" s="2"/>
      <c r="P907" s="3"/>
    </row>
    <row r="908" spans="11:16">
      <c r="K908" s="2"/>
      <c r="L908" s="2"/>
      <c r="M908" s="2"/>
      <c r="N908" s="2"/>
      <c r="O908" s="2"/>
      <c r="P908" s="3"/>
    </row>
    <row r="909" spans="11:16">
      <c r="K909" s="2"/>
      <c r="L909" s="2"/>
      <c r="M909" s="2"/>
      <c r="N909" s="2"/>
      <c r="O909" s="2"/>
      <c r="P909" s="3"/>
    </row>
    <row r="910" spans="11:16">
      <c r="K910" s="2"/>
      <c r="L910" s="2"/>
      <c r="M910" s="2"/>
      <c r="N910" s="2"/>
      <c r="O910" s="2"/>
      <c r="P910" s="3"/>
    </row>
    <row r="911" spans="11:16">
      <c r="K911" s="2"/>
      <c r="L911" s="2"/>
      <c r="M911" s="2"/>
      <c r="N911" s="2"/>
      <c r="O911" s="2"/>
      <c r="P911" s="3"/>
    </row>
    <row r="912" spans="11:16">
      <c r="K912" s="2"/>
      <c r="L912" s="2"/>
      <c r="M912" s="2"/>
      <c r="N912" s="2"/>
      <c r="O912" s="2"/>
      <c r="P912" s="3"/>
    </row>
    <row r="913" spans="11:16">
      <c r="K913" s="2"/>
      <c r="L913" s="2"/>
      <c r="M913" s="2"/>
      <c r="N913" s="2"/>
      <c r="O913" s="2"/>
      <c r="P913" s="3"/>
    </row>
    <row r="914" spans="11:16">
      <c r="K914" s="2"/>
      <c r="L914" s="2"/>
      <c r="M914" s="2"/>
      <c r="N914" s="2"/>
      <c r="O914" s="2"/>
      <c r="P914" s="3"/>
    </row>
    <row r="915" spans="11:16">
      <c r="K915" s="2"/>
      <c r="L915" s="2"/>
      <c r="M915" s="2"/>
      <c r="N915" s="2"/>
      <c r="O915" s="2"/>
      <c r="P915" s="3"/>
    </row>
    <row r="916" spans="11:16">
      <c r="K916" s="2"/>
      <c r="L916" s="2"/>
      <c r="M916" s="2"/>
      <c r="N916" s="2"/>
      <c r="O916" s="2"/>
      <c r="P916" s="3"/>
    </row>
    <row r="917" spans="11:16">
      <c r="K917" s="2"/>
      <c r="L917" s="2"/>
      <c r="M917" s="2"/>
      <c r="N917" s="2"/>
      <c r="O917" s="2"/>
      <c r="P917" s="3"/>
    </row>
    <row r="918" spans="11:16">
      <c r="K918" s="2"/>
      <c r="L918" s="2"/>
      <c r="M918" s="2"/>
      <c r="N918" s="2"/>
      <c r="O918" s="2"/>
      <c r="P918" s="3"/>
    </row>
    <row r="919" spans="11:16">
      <c r="K919" s="2"/>
      <c r="L919" s="2"/>
      <c r="M919" s="2"/>
      <c r="N919" s="2"/>
      <c r="O919" s="2"/>
      <c r="P919" s="3"/>
    </row>
    <row r="920" spans="11:16">
      <c r="K920" s="2"/>
      <c r="L920" s="2"/>
      <c r="M920" s="2"/>
      <c r="N920" s="2"/>
      <c r="O920" s="2"/>
      <c r="P920" s="3"/>
    </row>
    <row r="921" spans="11:16">
      <c r="K921" s="2"/>
      <c r="L921" s="2"/>
      <c r="M921" s="2"/>
      <c r="N921" s="2"/>
      <c r="O921" s="2"/>
      <c r="P921" s="3"/>
    </row>
    <row r="922" spans="11:16">
      <c r="K922" s="2"/>
      <c r="L922" s="2"/>
      <c r="M922" s="2"/>
      <c r="N922" s="2"/>
      <c r="O922" s="2"/>
      <c r="P922" s="3"/>
    </row>
    <row r="923" spans="11:16">
      <c r="K923" s="2"/>
      <c r="L923" s="2"/>
      <c r="M923" s="2"/>
      <c r="N923" s="2"/>
      <c r="O923" s="2"/>
      <c r="P923" s="3"/>
    </row>
    <row r="924" spans="11:16">
      <c r="K924" s="2"/>
      <c r="L924" s="2"/>
      <c r="M924" s="2"/>
      <c r="N924" s="2"/>
      <c r="O924" s="2"/>
      <c r="P924" s="3"/>
    </row>
    <row r="925" spans="11:16">
      <c r="K925" s="2"/>
      <c r="L925" s="2"/>
      <c r="M925" s="2"/>
      <c r="N925" s="2"/>
      <c r="O925" s="2"/>
      <c r="P925" s="3"/>
    </row>
    <row r="926" spans="11:16">
      <c r="K926" s="2"/>
      <c r="L926" s="2"/>
      <c r="M926" s="2"/>
      <c r="N926" s="2"/>
      <c r="O926" s="2"/>
      <c r="P926" s="3"/>
    </row>
    <row r="927" spans="11:16">
      <c r="K927" s="2"/>
      <c r="L927" s="2"/>
      <c r="M927" s="2"/>
      <c r="N927" s="2"/>
      <c r="O927" s="2"/>
      <c r="P927" s="3"/>
    </row>
    <row r="928" spans="11:16">
      <c r="K928" s="2"/>
      <c r="L928" s="2"/>
      <c r="M928" s="2"/>
      <c r="N928" s="2"/>
      <c r="O928" s="2"/>
      <c r="P928" s="3"/>
    </row>
    <row r="929" spans="11:16">
      <c r="K929" s="2"/>
      <c r="L929" s="2"/>
      <c r="M929" s="2"/>
      <c r="N929" s="2"/>
      <c r="O929" s="2"/>
      <c r="P929" s="3"/>
    </row>
    <row r="930" spans="11:16">
      <c r="K930" s="2"/>
      <c r="L930" s="2"/>
      <c r="M930" s="2"/>
      <c r="N930" s="2"/>
      <c r="O930" s="2"/>
      <c r="P930" s="3"/>
    </row>
    <row r="931" spans="11:16">
      <c r="K931" s="2"/>
      <c r="L931" s="2"/>
      <c r="M931" s="2"/>
      <c r="N931" s="2"/>
      <c r="O931" s="2"/>
      <c r="P931" s="3"/>
    </row>
    <row r="932" spans="11:16">
      <c r="K932" s="2"/>
      <c r="L932" s="2"/>
      <c r="M932" s="2"/>
      <c r="N932" s="2"/>
      <c r="O932" s="2"/>
      <c r="P932" s="3"/>
    </row>
    <row r="933" spans="11:16">
      <c r="K933" s="2"/>
      <c r="L933" s="2"/>
      <c r="M933" s="2"/>
      <c r="N933" s="2"/>
      <c r="O933" s="2"/>
      <c r="P933" s="3"/>
    </row>
    <row r="934" spans="11:16">
      <c r="K934" s="2"/>
      <c r="L934" s="2"/>
      <c r="M934" s="2"/>
      <c r="N934" s="2"/>
      <c r="O934" s="2"/>
      <c r="P934" s="3"/>
    </row>
    <row r="935" spans="11:16">
      <c r="K935" s="2"/>
      <c r="L935" s="2"/>
      <c r="M935" s="2"/>
      <c r="N935" s="2"/>
      <c r="O935" s="2"/>
      <c r="P935" s="3"/>
    </row>
    <row r="936" spans="11:16">
      <c r="K936" s="2"/>
      <c r="L936" s="2"/>
      <c r="M936" s="2"/>
      <c r="N936" s="2"/>
      <c r="O936" s="2"/>
      <c r="P936" s="3"/>
    </row>
    <row r="937" spans="11:16">
      <c r="K937" s="2"/>
      <c r="L937" s="2"/>
      <c r="M937" s="2"/>
      <c r="N937" s="2"/>
      <c r="O937" s="2"/>
      <c r="P937" s="3"/>
    </row>
    <row r="938" spans="11:16">
      <c r="K938" s="2"/>
      <c r="L938" s="2"/>
      <c r="M938" s="2"/>
      <c r="N938" s="2"/>
      <c r="O938" s="2"/>
      <c r="P938" s="3"/>
    </row>
    <row r="939" spans="11:16">
      <c r="K939" s="2"/>
      <c r="L939" s="2"/>
      <c r="M939" s="2"/>
      <c r="N939" s="2"/>
      <c r="O939" s="2"/>
      <c r="P939" s="3"/>
    </row>
    <row r="940" spans="11:16">
      <c r="K940" s="2"/>
      <c r="L940" s="2"/>
      <c r="M940" s="2"/>
      <c r="N940" s="2"/>
      <c r="O940" s="2"/>
      <c r="P940" s="3"/>
    </row>
    <row r="941" spans="11:16">
      <c r="K941" s="2"/>
      <c r="L941" s="2"/>
      <c r="M941" s="2"/>
      <c r="N941" s="2"/>
      <c r="O941" s="2"/>
      <c r="P941" s="3"/>
    </row>
    <row r="942" spans="11:16">
      <c r="K942" s="2"/>
      <c r="L942" s="2"/>
      <c r="M942" s="2"/>
      <c r="N942" s="2"/>
      <c r="O942" s="2"/>
      <c r="P942" s="3"/>
    </row>
    <row r="943" spans="11:16">
      <c r="K943" s="2"/>
      <c r="L943" s="2"/>
      <c r="M943" s="2"/>
      <c r="N943" s="2"/>
      <c r="O943" s="2"/>
      <c r="P943" s="3"/>
    </row>
    <row r="944" spans="11:16">
      <c r="K944" s="2"/>
      <c r="L944" s="2"/>
      <c r="M944" s="2"/>
      <c r="N944" s="2"/>
      <c r="O944" s="2"/>
      <c r="P944" s="3"/>
    </row>
    <row r="945" spans="11:16">
      <c r="K945" s="2"/>
      <c r="L945" s="2"/>
      <c r="M945" s="2"/>
      <c r="N945" s="2"/>
      <c r="O945" s="2"/>
      <c r="P945" s="3"/>
    </row>
    <row r="946" spans="11:16">
      <c r="K946" s="2"/>
      <c r="L946" s="2"/>
      <c r="M946" s="2"/>
      <c r="N946" s="2"/>
      <c r="O946" s="2"/>
      <c r="P946" s="3"/>
    </row>
    <row r="947" spans="11:16">
      <c r="K947" s="2"/>
      <c r="L947" s="2"/>
      <c r="M947" s="2"/>
      <c r="N947" s="2"/>
      <c r="O947" s="2"/>
      <c r="P947" s="3"/>
    </row>
    <row r="948" spans="11:16">
      <c r="K948" s="2"/>
      <c r="L948" s="2"/>
      <c r="M948" s="2"/>
      <c r="N948" s="2"/>
      <c r="O948" s="2"/>
      <c r="P948" s="3"/>
    </row>
    <row r="949" spans="11:16">
      <c r="K949" s="2"/>
      <c r="L949" s="2"/>
      <c r="M949" s="2"/>
      <c r="N949" s="2"/>
      <c r="O949" s="2"/>
      <c r="P949" s="3"/>
    </row>
    <row r="950" spans="11:16">
      <c r="K950" s="2"/>
      <c r="L950" s="2"/>
      <c r="M950" s="2"/>
      <c r="N950" s="2"/>
      <c r="O950" s="2"/>
      <c r="P950" s="3"/>
    </row>
    <row r="951" spans="11:16">
      <c r="K951" s="2"/>
      <c r="L951" s="2"/>
      <c r="M951" s="2"/>
      <c r="N951" s="2"/>
      <c r="O951" s="2"/>
      <c r="P951" s="3"/>
    </row>
    <row r="952" spans="11:16">
      <c r="K952" s="2"/>
      <c r="L952" s="2"/>
      <c r="M952" s="2"/>
      <c r="N952" s="2"/>
      <c r="O952" s="2"/>
      <c r="P952" s="3"/>
    </row>
    <row r="953" spans="11:16">
      <c r="K953" s="2"/>
      <c r="L953" s="2"/>
      <c r="M953" s="2"/>
      <c r="N953" s="2"/>
      <c r="O953" s="2"/>
      <c r="P953" s="3"/>
    </row>
    <row r="954" spans="11:16">
      <c r="K954" s="2"/>
      <c r="L954" s="2"/>
      <c r="M954" s="2"/>
      <c r="N954" s="2"/>
      <c r="O954" s="2"/>
      <c r="P954" s="3"/>
    </row>
    <row r="955" spans="11:16">
      <c r="K955" s="2"/>
      <c r="L955" s="2"/>
      <c r="M955" s="2"/>
      <c r="N955" s="2"/>
      <c r="O955" s="2"/>
      <c r="P955" s="3"/>
    </row>
    <row r="956" spans="11:16">
      <c r="K956" s="2"/>
      <c r="L956" s="2"/>
      <c r="M956" s="2"/>
      <c r="N956" s="2"/>
      <c r="O956" s="2"/>
      <c r="P956" s="3"/>
    </row>
    <row r="957" spans="11:16">
      <c r="K957" s="2"/>
      <c r="L957" s="2"/>
      <c r="M957" s="2"/>
      <c r="N957" s="2"/>
      <c r="O957" s="2"/>
      <c r="P957" s="3"/>
    </row>
    <row r="958" spans="11:16">
      <c r="K958" s="2"/>
      <c r="L958" s="2"/>
      <c r="M958" s="2"/>
      <c r="N958" s="2"/>
      <c r="O958" s="2"/>
      <c r="P958" s="3"/>
    </row>
    <row r="959" spans="11:16">
      <c r="K959" s="2"/>
      <c r="L959" s="2"/>
      <c r="M959" s="2"/>
      <c r="N959" s="2"/>
      <c r="O959" s="2"/>
      <c r="P959" s="3"/>
    </row>
    <row r="960" spans="11:16">
      <c r="K960" s="2"/>
      <c r="L960" s="2"/>
      <c r="M960" s="2"/>
      <c r="N960" s="2"/>
      <c r="O960" s="2"/>
      <c r="P960" s="3"/>
    </row>
    <row r="961" spans="11:16">
      <c r="K961" s="2"/>
      <c r="L961" s="2"/>
      <c r="M961" s="2"/>
      <c r="N961" s="2"/>
      <c r="O961" s="2"/>
      <c r="P961" s="3"/>
    </row>
    <row r="962" spans="11:16">
      <c r="K962" s="2"/>
      <c r="L962" s="2"/>
      <c r="M962" s="2"/>
      <c r="N962" s="2"/>
      <c r="O962" s="2"/>
      <c r="P962" s="3"/>
    </row>
    <row r="963" spans="11:16">
      <c r="K963" s="2"/>
      <c r="L963" s="2"/>
      <c r="M963" s="2"/>
      <c r="N963" s="2"/>
      <c r="O963" s="2"/>
      <c r="P963" s="3"/>
    </row>
    <row r="964" spans="11:16">
      <c r="K964" s="2"/>
      <c r="L964" s="2"/>
      <c r="M964" s="2"/>
      <c r="N964" s="2"/>
      <c r="O964" s="2"/>
      <c r="P964" s="3"/>
    </row>
    <row r="965" spans="11:16">
      <c r="K965" s="2"/>
      <c r="L965" s="2"/>
      <c r="M965" s="2"/>
      <c r="N965" s="2"/>
      <c r="O965" s="2"/>
      <c r="P965" s="3"/>
    </row>
    <row r="966" spans="11:16">
      <c r="K966" s="2"/>
      <c r="L966" s="2"/>
      <c r="M966" s="2"/>
      <c r="N966" s="2"/>
      <c r="O966" s="2"/>
      <c r="P966" s="3"/>
    </row>
    <row r="967" spans="11:16">
      <c r="K967" s="2"/>
      <c r="L967" s="2"/>
      <c r="M967" s="2"/>
      <c r="N967" s="2"/>
      <c r="O967" s="2"/>
      <c r="P967" s="3"/>
    </row>
    <row r="968" spans="11:16">
      <c r="K968" s="2"/>
      <c r="L968" s="2"/>
      <c r="M968" s="2"/>
      <c r="N968" s="2"/>
      <c r="O968" s="2"/>
      <c r="P968" s="3"/>
    </row>
    <row r="969" spans="11:16">
      <c r="K969" s="2"/>
      <c r="L969" s="2"/>
      <c r="M969" s="2"/>
      <c r="N969" s="2"/>
      <c r="O969" s="2"/>
      <c r="P969" s="3"/>
    </row>
    <row r="970" spans="11:16">
      <c r="K970" s="2"/>
      <c r="L970" s="2"/>
      <c r="M970" s="2"/>
      <c r="N970" s="2"/>
      <c r="O970" s="2"/>
      <c r="P970" s="3"/>
    </row>
    <row r="971" spans="11:16">
      <c r="K971" s="2"/>
      <c r="L971" s="2"/>
      <c r="M971" s="2"/>
      <c r="N971" s="2"/>
      <c r="O971" s="2"/>
      <c r="P971" s="3"/>
    </row>
    <row r="972" spans="11:16">
      <c r="K972" s="2"/>
      <c r="L972" s="2"/>
      <c r="M972" s="2"/>
      <c r="N972" s="2"/>
      <c r="O972" s="2"/>
      <c r="P972" s="3"/>
    </row>
    <row r="973" spans="11:16">
      <c r="K973" s="2"/>
      <c r="L973" s="2"/>
      <c r="M973" s="2"/>
      <c r="N973" s="2"/>
      <c r="O973" s="2"/>
      <c r="P973" s="3"/>
    </row>
    <row r="974" spans="11:16">
      <c r="K974" s="2"/>
      <c r="L974" s="2"/>
      <c r="M974" s="2"/>
      <c r="N974" s="2"/>
      <c r="O974" s="2"/>
      <c r="P974" s="3"/>
    </row>
    <row r="975" spans="11:16">
      <c r="K975" s="2"/>
      <c r="L975" s="2"/>
      <c r="M975" s="2"/>
      <c r="N975" s="2"/>
      <c r="O975" s="2"/>
      <c r="P975" s="3"/>
    </row>
    <row r="976" spans="11:16">
      <c r="K976" s="2"/>
      <c r="L976" s="2"/>
      <c r="M976" s="2"/>
      <c r="N976" s="2"/>
      <c r="O976" s="2"/>
      <c r="P976" s="3"/>
    </row>
    <row r="977" spans="11:16">
      <c r="K977" s="2"/>
      <c r="L977" s="2"/>
      <c r="M977" s="2"/>
      <c r="N977" s="2"/>
      <c r="O977" s="2"/>
      <c r="P977" s="3"/>
    </row>
    <row r="978" spans="11:16">
      <c r="K978" s="2"/>
      <c r="L978" s="2"/>
      <c r="M978" s="2"/>
      <c r="N978" s="2"/>
      <c r="O978" s="2"/>
      <c r="P978" s="3"/>
    </row>
    <row r="979" spans="11:16">
      <c r="K979" s="2"/>
      <c r="L979" s="2"/>
      <c r="M979" s="2"/>
      <c r="N979" s="2"/>
      <c r="O979" s="2"/>
      <c r="P979" s="3"/>
    </row>
    <row r="980" spans="11:16">
      <c r="K980" s="2"/>
      <c r="L980" s="2"/>
      <c r="M980" s="2"/>
      <c r="N980" s="2"/>
      <c r="O980" s="2"/>
      <c r="P980" s="3"/>
    </row>
    <row r="981" spans="11:16">
      <c r="K981" s="2"/>
      <c r="L981" s="2"/>
      <c r="M981" s="2"/>
      <c r="N981" s="2"/>
      <c r="O981" s="2"/>
      <c r="P981" s="3"/>
    </row>
    <row r="982" spans="11:16">
      <c r="K982" s="2"/>
      <c r="L982" s="2"/>
      <c r="M982" s="2"/>
      <c r="N982" s="2"/>
      <c r="O982" s="2"/>
      <c r="P982" s="3"/>
    </row>
    <row r="983" spans="11:16">
      <c r="K983" s="2"/>
      <c r="L983" s="2"/>
      <c r="M983" s="2"/>
      <c r="N983" s="2"/>
      <c r="O983" s="2"/>
      <c r="P983" s="3"/>
    </row>
    <row r="984" spans="11:16">
      <c r="K984" s="2"/>
      <c r="L984" s="2"/>
      <c r="M984" s="2"/>
      <c r="N984" s="2"/>
      <c r="O984" s="2"/>
      <c r="P984" s="3"/>
    </row>
    <row r="985" spans="11:16">
      <c r="K985" s="2"/>
      <c r="L985" s="2"/>
      <c r="M985" s="2"/>
      <c r="N985" s="2"/>
      <c r="O985" s="2"/>
      <c r="P985" s="3"/>
    </row>
    <row r="986" spans="11:16">
      <c r="K986" s="2"/>
      <c r="L986" s="2"/>
      <c r="M986" s="2"/>
      <c r="N986" s="2"/>
      <c r="O986" s="2"/>
      <c r="P986" s="3"/>
    </row>
    <row r="987" spans="11:16">
      <c r="K987" s="2"/>
      <c r="L987" s="2"/>
      <c r="M987" s="2"/>
      <c r="N987" s="2"/>
      <c r="O987" s="2"/>
      <c r="P987" s="3"/>
    </row>
    <row r="988" spans="11:16">
      <c r="K988" s="2"/>
      <c r="L988" s="2"/>
      <c r="M988" s="2"/>
      <c r="N988" s="2"/>
      <c r="O988" s="2"/>
      <c r="P988" s="3"/>
    </row>
    <row r="989" spans="11:16">
      <c r="K989" s="2"/>
      <c r="L989" s="2"/>
      <c r="M989" s="2"/>
      <c r="N989" s="2"/>
      <c r="O989" s="2"/>
      <c r="P989" s="3"/>
    </row>
    <row r="990" spans="11:16">
      <c r="K990" s="2"/>
      <c r="L990" s="2"/>
      <c r="M990" s="2"/>
      <c r="N990" s="2"/>
      <c r="O990" s="2"/>
      <c r="P990" s="3"/>
    </row>
    <row r="991" spans="11:16">
      <c r="K991" s="2"/>
      <c r="L991" s="2"/>
      <c r="M991" s="2"/>
      <c r="N991" s="2"/>
      <c r="O991" s="2"/>
      <c r="P991" s="3"/>
    </row>
    <row r="992" spans="11:16">
      <c r="K992" s="2"/>
      <c r="L992" s="2"/>
      <c r="M992" s="2"/>
      <c r="N992" s="2"/>
      <c r="O992" s="2"/>
      <c r="P992" s="3"/>
    </row>
    <row r="993" spans="11:16">
      <c r="K993" s="2"/>
      <c r="L993" s="2"/>
      <c r="M993" s="2"/>
      <c r="N993" s="2"/>
      <c r="O993" s="2"/>
      <c r="P993" s="3"/>
    </row>
    <row r="994" spans="11:16">
      <c r="K994" s="2"/>
      <c r="L994" s="2"/>
      <c r="M994" s="2"/>
      <c r="N994" s="2"/>
      <c r="O994" s="2"/>
      <c r="P994" s="3"/>
    </row>
    <row r="995" spans="11:16">
      <c r="K995" s="2"/>
      <c r="L995" s="2"/>
      <c r="M995" s="2"/>
      <c r="N995" s="2"/>
      <c r="O995" s="2"/>
      <c r="P995" s="3"/>
    </row>
    <row r="996" spans="11:16">
      <c r="K996" s="2"/>
      <c r="L996" s="2"/>
      <c r="M996" s="2"/>
      <c r="N996" s="2"/>
      <c r="O996" s="2"/>
      <c r="P996" s="3"/>
    </row>
    <row r="997" spans="11:16">
      <c r="K997" s="2"/>
      <c r="L997" s="2"/>
      <c r="M997" s="2"/>
      <c r="N997" s="2"/>
      <c r="O997" s="2"/>
      <c r="P997" s="3"/>
    </row>
    <row r="998" spans="11:16">
      <c r="K998" s="2"/>
      <c r="L998" s="2"/>
      <c r="M998" s="2"/>
      <c r="N998" s="2"/>
      <c r="O998" s="2"/>
      <c r="P998" s="3"/>
    </row>
    <row r="999" spans="11:16">
      <c r="K999" s="2"/>
      <c r="L999" s="2"/>
      <c r="M999" s="2"/>
      <c r="N999" s="2"/>
      <c r="O999" s="2"/>
      <c r="P999" s="3"/>
    </row>
    <row r="1000" spans="11:16">
      <c r="K1000" s="2"/>
      <c r="L1000" s="2"/>
      <c r="M1000" s="2"/>
      <c r="N1000" s="2"/>
      <c r="O1000" s="2"/>
      <c r="P1000" s="3"/>
    </row>
  </sheetData>
  <mergeCells count="11">
    <mergeCell ref="D8:D10"/>
    <mergeCell ref="B7:C7"/>
    <mergeCell ref="B1:F1"/>
    <mergeCell ref="B2:P2"/>
    <mergeCell ref="D4:G4"/>
    <mergeCell ref="H8:H10"/>
    <mergeCell ref="F8:F10"/>
    <mergeCell ref="G8:G10"/>
    <mergeCell ref="J8:J10"/>
    <mergeCell ref="P9:P10"/>
    <mergeCell ref="I8:I10"/>
  </mergeCells>
  <pageMargins left="0.7" right="0.7" top="0.75" bottom="0.75" header="0.3" footer="0.3"/>
  <drawing r:id="rId1"/>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E36C09"/>
  </sheetPr>
  <dimension ref="A1:Z1000"/>
  <sheetViews>
    <sheetView workbookViewId="0"/>
  </sheetViews>
  <sheetFormatPr defaultColWidth="14.42578125" defaultRowHeight="15" customHeight="1"/>
  <cols>
    <col min="1" max="1" width="26.85546875" customWidth="1"/>
    <col min="2" max="2" width="13.7109375" customWidth="1"/>
    <col min="3" max="3" width="12" customWidth="1"/>
    <col min="4" max="4" width="10.140625" customWidth="1"/>
    <col min="5" max="5" width="10.85546875" customWidth="1"/>
    <col min="6" max="6" width="9.140625" customWidth="1"/>
    <col min="7" max="7" width="11.5703125" customWidth="1"/>
    <col min="8" max="8" width="11.42578125" customWidth="1"/>
    <col min="9" max="9" width="11.85546875" customWidth="1"/>
    <col min="10" max="10" width="12.28515625" customWidth="1"/>
    <col min="11" max="15" width="12.85546875" customWidth="1"/>
    <col min="16" max="16" width="14.5703125" customWidth="1"/>
    <col min="17" max="17" width="11.5703125" customWidth="1"/>
    <col min="18" max="26" width="9.140625" customWidth="1"/>
  </cols>
  <sheetData>
    <row r="1" spans="1:17">
      <c r="A1" t="s">
        <v>0</v>
      </c>
      <c r="B1" s="101">
        <f>Budget!B1</f>
        <v>0</v>
      </c>
      <c r="C1" s="108"/>
      <c r="D1" s="108"/>
      <c r="E1" s="108"/>
      <c r="F1" s="108"/>
      <c r="G1" t="s">
        <v>132</v>
      </c>
      <c r="H1" s="1">
        <f>Budget!H1</f>
        <v>0</v>
      </c>
      <c r="K1" s="2"/>
      <c r="L1" s="2"/>
      <c r="M1" s="2"/>
      <c r="N1" s="2"/>
      <c r="O1" s="2"/>
      <c r="P1" s="3"/>
      <c r="Q1" s="3"/>
    </row>
    <row r="2" spans="1:17">
      <c r="A2" s="4" t="s">
        <v>2</v>
      </c>
      <c r="B2" s="101">
        <f>Budget!B2</f>
        <v>0</v>
      </c>
      <c r="C2" s="108"/>
      <c r="D2" s="108"/>
      <c r="E2" s="108"/>
      <c r="F2" s="108"/>
      <c r="G2" s="108"/>
      <c r="H2" s="108"/>
      <c r="I2" s="108"/>
      <c r="J2" s="108"/>
      <c r="K2" s="108"/>
      <c r="L2" s="108"/>
      <c r="M2" s="108"/>
      <c r="N2" s="108"/>
      <c r="O2" s="108"/>
      <c r="P2" s="108"/>
      <c r="Q2" s="5"/>
    </row>
    <row r="3" spans="1:17">
      <c r="K3" s="2"/>
      <c r="L3" s="2"/>
      <c r="M3" s="2"/>
      <c r="N3" s="2"/>
      <c r="O3" s="2"/>
      <c r="P3" s="3"/>
      <c r="Q3" s="3"/>
    </row>
    <row r="4" spans="1:17">
      <c r="A4" t="s">
        <v>4</v>
      </c>
      <c r="B4" s="6">
        <f>Budget!B4</f>
        <v>0.55000000000000004</v>
      </c>
      <c r="D4" s="104" t="s">
        <v>133</v>
      </c>
      <c r="E4" s="109"/>
      <c r="F4" s="109"/>
      <c r="G4" s="109"/>
      <c r="I4" s="102"/>
      <c r="J4" s="109"/>
      <c r="K4" s="109"/>
      <c r="L4" s="109"/>
      <c r="M4" s="2"/>
      <c r="N4" s="2"/>
      <c r="O4" s="2"/>
      <c r="P4" s="3"/>
      <c r="Q4" s="3"/>
    </row>
    <row r="5" spans="1:17">
      <c r="A5" t="s">
        <v>7</v>
      </c>
      <c r="B5">
        <v>1.04</v>
      </c>
      <c r="D5" t="s">
        <v>8</v>
      </c>
      <c r="E5" s="6"/>
      <c r="F5" t="s">
        <v>9</v>
      </c>
      <c r="G5" s="6"/>
      <c r="I5" s="7"/>
      <c r="J5" s="8"/>
      <c r="K5" s="7"/>
      <c r="L5" s="8"/>
      <c r="M5" s="2"/>
      <c r="N5" s="2"/>
      <c r="O5" s="2"/>
      <c r="P5" s="3"/>
      <c r="Q5" s="3"/>
    </row>
    <row r="6" spans="1:17">
      <c r="A6" s="4" t="s">
        <v>10</v>
      </c>
      <c r="B6" s="9">
        <f>Budget!B6</f>
        <v>3</v>
      </c>
      <c r="D6" t="s">
        <v>11</v>
      </c>
      <c r="E6" s="6"/>
      <c r="F6" t="s">
        <v>12</v>
      </c>
      <c r="G6" s="6"/>
      <c r="I6" s="7"/>
      <c r="J6" s="8"/>
      <c r="K6" s="7"/>
      <c r="L6" s="8"/>
      <c r="M6" s="2"/>
      <c r="N6" s="2"/>
      <c r="O6" s="2"/>
      <c r="P6" s="3"/>
      <c r="Q6" s="3"/>
    </row>
    <row r="7" spans="1:17">
      <c r="K7" s="2"/>
      <c r="L7" s="2"/>
      <c r="M7" s="2"/>
      <c r="N7" s="2"/>
      <c r="O7" s="2"/>
      <c r="P7" s="3"/>
      <c r="Q7" s="3"/>
    </row>
    <row r="8" spans="1:17">
      <c r="D8" s="98" t="s">
        <v>13</v>
      </c>
      <c r="F8" s="106" t="s">
        <v>134</v>
      </c>
      <c r="G8" s="2"/>
      <c r="H8" s="2"/>
      <c r="I8" s="2"/>
      <c r="J8" s="2"/>
      <c r="K8" s="2"/>
      <c r="L8" s="3"/>
      <c r="M8" s="3"/>
    </row>
    <row r="9" spans="1:17">
      <c r="A9" s="4" t="s">
        <v>19</v>
      </c>
      <c r="D9" s="109"/>
      <c r="F9" s="109"/>
      <c r="G9" s="105" t="s">
        <v>135</v>
      </c>
      <c r="H9" s="105" t="s">
        <v>136</v>
      </c>
      <c r="I9" s="105" t="s">
        <v>137</v>
      </c>
      <c r="J9" s="107" t="s">
        <v>138</v>
      </c>
      <c r="K9" s="10"/>
    </row>
    <row r="10" spans="1:17">
      <c r="A10" t="s">
        <v>22</v>
      </c>
      <c r="B10" t="s">
        <v>23</v>
      </c>
      <c r="C10" t="s">
        <v>24</v>
      </c>
      <c r="D10" s="109"/>
      <c r="E10" t="s">
        <v>25</v>
      </c>
      <c r="F10" s="109"/>
      <c r="G10" s="109"/>
      <c r="H10" s="109"/>
      <c r="I10" s="109"/>
      <c r="J10" s="109"/>
      <c r="K10" s="10" t="s">
        <v>26</v>
      </c>
    </row>
    <row r="11" spans="1:17">
      <c r="A11">
        <f>Budget!A11</f>
        <v>0</v>
      </c>
      <c r="B11" t="s">
        <v>27</v>
      </c>
      <c r="C11" t="s">
        <v>8</v>
      </c>
      <c r="D11" s="11"/>
      <c r="E11" s="12"/>
      <c r="F11" s="13"/>
      <c r="G11" s="2">
        <f>Budget!P11</f>
        <v>0</v>
      </c>
      <c r="H11" s="2"/>
      <c r="I11" s="2">
        <f t="shared" ref="I11:I25" si="0">ROUND(IF(F11&gt;0,F11*E11/D11,0),0)</f>
        <v>0</v>
      </c>
      <c r="J11" s="3">
        <f t="shared" ref="J11:J25" si="1">SUM(H11:I11)</f>
        <v>0</v>
      </c>
      <c r="K11" s="3"/>
    </row>
    <row r="12" spans="1:17">
      <c r="A12">
        <f>Budget!A12</f>
        <v>0</v>
      </c>
      <c r="B12" t="str">
        <f>B11</f>
        <v>PI</v>
      </c>
      <c r="C12" t="s">
        <v>11</v>
      </c>
      <c r="D12" s="11">
        <f t="shared" ref="D12:E12" si="2">D11</f>
        <v>0</v>
      </c>
      <c r="E12" s="12">
        <f t="shared" si="2"/>
        <v>0</v>
      </c>
      <c r="F12" s="13"/>
      <c r="G12" s="2">
        <f>Budget!P12</f>
        <v>0</v>
      </c>
      <c r="H12" s="2"/>
      <c r="I12" s="2">
        <f t="shared" si="0"/>
        <v>0</v>
      </c>
      <c r="J12" s="3">
        <f t="shared" si="1"/>
        <v>0</v>
      </c>
      <c r="K12" s="3"/>
    </row>
    <row r="13" spans="1:17">
      <c r="A13">
        <f>Budget!A13</f>
        <v>0</v>
      </c>
      <c r="B13" t="s">
        <v>28</v>
      </c>
      <c r="C13" t="s">
        <v>8</v>
      </c>
      <c r="D13" s="11"/>
      <c r="E13" s="12"/>
      <c r="F13" s="13"/>
      <c r="G13" s="2">
        <f>Budget!P13</f>
        <v>0</v>
      </c>
      <c r="H13" s="2"/>
      <c r="I13" s="2">
        <f t="shared" si="0"/>
        <v>0</v>
      </c>
      <c r="J13" s="3">
        <f t="shared" si="1"/>
        <v>0</v>
      </c>
      <c r="K13" s="3"/>
    </row>
    <row r="14" spans="1:17">
      <c r="A14">
        <f>Budget!A14</f>
        <v>0</v>
      </c>
      <c r="B14" t="str">
        <f>B13</f>
        <v>Co-PI 1</v>
      </c>
      <c r="C14" t="s">
        <v>11</v>
      </c>
      <c r="D14" s="11">
        <f t="shared" ref="D14:E14" si="3">D13</f>
        <v>0</v>
      </c>
      <c r="E14" s="12">
        <f t="shared" si="3"/>
        <v>0</v>
      </c>
      <c r="F14" s="13"/>
      <c r="G14" s="2">
        <f>Budget!P14</f>
        <v>0</v>
      </c>
      <c r="H14" s="2"/>
      <c r="I14" s="2">
        <f t="shared" si="0"/>
        <v>0</v>
      </c>
      <c r="J14" s="3">
        <f t="shared" si="1"/>
        <v>0</v>
      </c>
      <c r="K14" s="3"/>
    </row>
    <row r="15" spans="1:17">
      <c r="A15">
        <f>Budget!A15</f>
        <v>0</v>
      </c>
      <c r="B15" t="s">
        <v>29</v>
      </c>
      <c r="C15" t="s">
        <v>8</v>
      </c>
      <c r="D15" s="11"/>
      <c r="E15" s="12"/>
      <c r="F15" s="13"/>
      <c r="G15" s="2">
        <f>Budget!P15</f>
        <v>0</v>
      </c>
      <c r="H15" s="2"/>
      <c r="I15" s="2">
        <f t="shared" si="0"/>
        <v>0</v>
      </c>
      <c r="J15" s="3">
        <f t="shared" si="1"/>
        <v>0</v>
      </c>
      <c r="K15" s="3"/>
    </row>
    <row r="16" spans="1:17">
      <c r="A16">
        <f>Budget!A16</f>
        <v>0</v>
      </c>
      <c r="B16" t="str">
        <f>B15</f>
        <v>Co-PI 2</v>
      </c>
      <c r="C16" t="s">
        <v>11</v>
      </c>
      <c r="D16" s="11">
        <f t="shared" ref="D16:E16" si="4">D15</f>
        <v>0</v>
      </c>
      <c r="E16" s="12">
        <f t="shared" si="4"/>
        <v>0</v>
      </c>
      <c r="F16" s="13"/>
      <c r="G16" s="2">
        <f>Budget!P16</f>
        <v>0</v>
      </c>
      <c r="H16" s="2"/>
      <c r="I16" s="2">
        <f t="shared" si="0"/>
        <v>0</v>
      </c>
      <c r="J16" s="3">
        <f t="shared" si="1"/>
        <v>0</v>
      </c>
      <c r="K16" s="3"/>
    </row>
    <row r="17" spans="1:26">
      <c r="A17">
        <f>Budget!A17</f>
        <v>0</v>
      </c>
      <c r="B17" t="s">
        <v>30</v>
      </c>
      <c r="C17" t="s">
        <v>8</v>
      </c>
      <c r="D17" s="11"/>
      <c r="E17" s="12"/>
      <c r="F17" s="13"/>
      <c r="G17" s="2">
        <f>Budget!P17</f>
        <v>0</v>
      </c>
      <c r="H17" s="2"/>
      <c r="I17" s="2">
        <f t="shared" si="0"/>
        <v>0</v>
      </c>
      <c r="J17" s="3">
        <f t="shared" si="1"/>
        <v>0</v>
      </c>
      <c r="K17" s="3"/>
    </row>
    <row r="18" spans="1:26">
      <c r="A18">
        <f>Budget!A18</f>
        <v>0</v>
      </c>
      <c r="B18" t="str">
        <f>B17</f>
        <v>Co-PI 3</v>
      </c>
      <c r="C18" t="s">
        <v>11</v>
      </c>
      <c r="D18" s="11">
        <f t="shared" ref="D18:E18" si="5">D17</f>
        <v>0</v>
      </c>
      <c r="E18" s="12">
        <f t="shared" si="5"/>
        <v>0</v>
      </c>
      <c r="F18" s="13"/>
      <c r="G18" s="2">
        <f>Budget!P18</f>
        <v>0</v>
      </c>
      <c r="H18" s="2"/>
      <c r="I18" s="2">
        <f t="shared" si="0"/>
        <v>0</v>
      </c>
      <c r="J18" s="3">
        <f t="shared" si="1"/>
        <v>0</v>
      </c>
      <c r="K18" s="3"/>
    </row>
    <row r="19" spans="1:26">
      <c r="A19">
        <f>Budget!A19</f>
        <v>0</v>
      </c>
      <c r="B19" t="s">
        <v>31</v>
      </c>
      <c r="C19" t="s">
        <v>8</v>
      </c>
      <c r="D19" s="11"/>
      <c r="E19" s="12"/>
      <c r="F19" s="13"/>
      <c r="G19" s="2">
        <f>Budget!P19</f>
        <v>0</v>
      </c>
      <c r="H19" s="2"/>
      <c r="I19" s="2">
        <f t="shared" si="0"/>
        <v>0</v>
      </c>
      <c r="J19" s="3">
        <f t="shared" si="1"/>
        <v>0</v>
      </c>
      <c r="K19" s="3"/>
    </row>
    <row r="20" spans="1:26">
      <c r="A20">
        <f>Budget!A20</f>
        <v>0</v>
      </c>
      <c r="B20" t="str">
        <f>B19</f>
        <v>Co-PI 4</v>
      </c>
      <c r="C20" t="s">
        <v>11</v>
      </c>
      <c r="D20" s="11">
        <f t="shared" ref="D20:E20" si="6">D19</f>
        <v>0</v>
      </c>
      <c r="E20" s="12">
        <f t="shared" si="6"/>
        <v>0</v>
      </c>
      <c r="F20" s="13"/>
      <c r="G20" s="2">
        <f>Budget!P20</f>
        <v>0</v>
      </c>
      <c r="H20" s="2"/>
      <c r="I20" s="2">
        <f t="shared" si="0"/>
        <v>0</v>
      </c>
      <c r="J20" s="3">
        <f t="shared" si="1"/>
        <v>0</v>
      </c>
      <c r="K20" s="3"/>
    </row>
    <row r="21" spans="1:26">
      <c r="A21">
        <f>Budget!A21</f>
        <v>0</v>
      </c>
      <c r="B21" t="s">
        <v>32</v>
      </c>
      <c r="C21" t="s">
        <v>8</v>
      </c>
      <c r="D21" s="11"/>
      <c r="E21" s="12"/>
      <c r="F21" s="13"/>
      <c r="G21" s="2">
        <f>Budget!P21</f>
        <v>0</v>
      </c>
      <c r="H21" s="2"/>
      <c r="I21" s="2">
        <f t="shared" si="0"/>
        <v>0</v>
      </c>
      <c r="J21" s="3">
        <f t="shared" si="1"/>
        <v>0</v>
      </c>
      <c r="K21" s="3"/>
    </row>
    <row r="22" spans="1:26">
      <c r="A22">
        <f>Budget!A22</f>
        <v>0</v>
      </c>
      <c r="B22" t="s">
        <v>33</v>
      </c>
      <c r="C22" t="s">
        <v>12</v>
      </c>
      <c r="D22" s="11"/>
      <c r="E22" s="12"/>
      <c r="F22" s="13"/>
      <c r="G22" s="2">
        <f>Budget!P22</f>
        <v>0</v>
      </c>
      <c r="H22" s="2"/>
      <c r="I22" s="2">
        <f t="shared" si="0"/>
        <v>0</v>
      </c>
      <c r="J22" s="3">
        <f t="shared" si="1"/>
        <v>0</v>
      </c>
      <c r="K22" s="3"/>
    </row>
    <row r="23" spans="1:26">
      <c r="A23">
        <f>Budget!A23</f>
        <v>0</v>
      </c>
      <c r="B23" t="s">
        <v>33</v>
      </c>
      <c r="C23" t="s">
        <v>12</v>
      </c>
      <c r="D23" s="11"/>
      <c r="E23" s="12"/>
      <c r="F23" s="13"/>
      <c r="G23" s="2">
        <f>Budget!P23</f>
        <v>0</v>
      </c>
      <c r="H23" s="2"/>
      <c r="I23" s="2">
        <f t="shared" si="0"/>
        <v>0</v>
      </c>
      <c r="J23" s="3">
        <f t="shared" si="1"/>
        <v>0</v>
      </c>
      <c r="K23" s="3"/>
    </row>
    <row r="24" spans="1:26">
      <c r="A24">
        <f>Budget!A24</f>
        <v>0</v>
      </c>
      <c r="B24" t="s">
        <v>34</v>
      </c>
      <c r="C24" t="s">
        <v>12</v>
      </c>
      <c r="D24" s="11"/>
      <c r="E24" s="12"/>
      <c r="F24" s="13"/>
      <c r="G24" s="2">
        <f>Budget!P24</f>
        <v>0</v>
      </c>
      <c r="H24" s="2"/>
      <c r="I24" s="2">
        <f t="shared" si="0"/>
        <v>0</v>
      </c>
      <c r="J24" s="3">
        <f t="shared" si="1"/>
        <v>0</v>
      </c>
      <c r="K24" s="3"/>
    </row>
    <row r="25" spans="1:26">
      <c r="A25">
        <f>Budget!A25</f>
        <v>0</v>
      </c>
      <c r="B25" t="s">
        <v>139</v>
      </c>
      <c r="C25" t="s">
        <v>139</v>
      </c>
      <c r="D25" s="11"/>
      <c r="E25" s="12"/>
      <c r="F25" s="13"/>
      <c r="G25" s="2">
        <f>Budget!P25</f>
        <v>0</v>
      </c>
      <c r="H25" s="2"/>
      <c r="I25" s="2">
        <f t="shared" si="0"/>
        <v>0</v>
      </c>
      <c r="J25" s="3">
        <f t="shared" si="1"/>
        <v>0</v>
      </c>
      <c r="K25" s="3"/>
    </row>
    <row r="26" spans="1:26">
      <c r="A26" s="59" t="s">
        <v>35</v>
      </c>
      <c r="B26" s="59"/>
      <c r="C26" s="59"/>
      <c r="D26" s="59"/>
      <c r="E26" s="59"/>
      <c r="F26" s="59"/>
      <c r="G26" s="60">
        <f>Budget!P26</f>
        <v>0</v>
      </c>
      <c r="H26" s="60">
        <f t="shared" ref="H26:J26" si="7">SUM(H11:H25)</f>
        <v>0</v>
      </c>
      <c r="I26" s="60">
        <f t="shared" si="7"/>
        <v>0</v>
      </c>
      <c r="J26" s="61">
        <f t="shared" si="7"/>
        <v>0</v>
      </c>
      <c r="K26" s="3">
        <f>SUM(H26:I26)</f>
        <v>0</v>
      </c>
      <c r="L26" s="4"/>
      <c r="M26" s="4"/>
      <c r="N26" s="4"/>
      <c r="O26" s="4"/>
      <c r="P26" s="4"/>
      <c r="Q26" s="4"/>
      <c r="R26" s="4"/>
      <c r="S26" s="4"/>
      <c r="T26" s="4"/>
      <c r="U26" s="4"/>
      <c r="V26" s="4"/>
      <c r="W26" s="4"/>
      <c r="X26" s="4"/>
      <c r="Y26" s="4"/>
      <c r="Z26" s="4"/>
    </row>
    <row r="27" spans="1:26">
      <c r="G27" s="2"/>
      <c r="H27" s="2"/>
      <c r="I27" s="2"/>
      <c r="J27" s="3"/>
      <c r="K27" s="3"/>
    </row>
    <row r="28" spans="1:26">
      <c r="A28" s="4" t="s">
        <v>36</v>
      </c>
      <c r="G28" s="14" t="s">
        <v>140</v>
      </c>
      <c r="H28" s="14" t="s">
        <v>141</v>
      </c>
      <c r="I28" s="14" t="s">
        <v>142</v>
      </c>
      <c r="J28" s="15" t="s">
        <v>143</v>
      </c>
      <c r="K28" s="15"/>
    </row>
    <row r="29" spans="1:26">
      <c r="A29">
        <f t="shared" ref="A29:C29" si="8">A11</f>
        <v>0</v>
      </c>
      <c r="B29" t="str">
        <f t="shared" si="8"/>
        <v>PI</v>
      </c>
      <c r="C29" t="str">
        <f t="shared" si="8"/>
        <v>Academic</v>
      </c>
      <c r="G29" s="2">
        <f>Budget!P29</f>
        <v>0</v>
      </c>
      <c r="H29" s="2"/>
      <c r="I29" s="2">
        <f>ROUND(IF($C$29="Academic",I11*$E$5,IF($C$29="Summer",I11*$E$6,IF($C$29="Staff",I11*$G$5,IF($C$29="Student",I11*$G$6,0)))),0)</f>
        <v>0</v>
      </c>
      <c r="J29" s="3">
        <f t="shared" ref="J29:J43" si="9">SUM(H29:I29)</f>
        <v>0</v>
      </c>
      <c r="K29" s="3"/>
    </row>
    <row r="30" spans="1:26">
      <c r="A30">
        <f t="shared" ref="A30:C30" si="10">A12</f>
        <v>0</v>
      </c>
      <c r="B30" t="str">
        <f t="shared" si="10"/>
        <v>PI</v>
      </c>
      <c r="C30" t="str">
        <f t="shared" si="10"/>
        <v>Summer</v>
      </c>
      <c r="G30" s="2">
        <f>Budget!P30</f>
        <v>0</v>
      </c>
      <c r="H30" s="2"/>
      <c r="I30" s="2">
        <f>ROUND(IF($C$30="Academic",I12*$E$5,IF($C$30="Summer",I12*$E$6,IF($C$30="Staff",I12*$G$5,IF($C$30="Student",I12*$G$6,0)))),0)</f>
        <v>0</v>
      </c>
      <c r="J30" s="3">
        <f t="shared" si="9"/>
        <v>0</v>
      </c>
      <c r="K30" s="3"/>
    </row>
    <row r="31" spans="1:26">
      <c r="A31">
        <f t="shared" ref="A31:C31" si="11">A13</f>
        <v>0</v>
      </c>
      <c r="B31" t="str">
        <f t="shared" si="11"/>
        <v>Co-PI 1</v>
      </c>
      <c r="C31" t="str">
        <f t="shared" si="11"/>
        <v>Academic</v>
      </c>
      <c r="G31" s="2">
        <f>Budget!P31</f>
        <v>0</v>
      </c>
      <c r="H31" s="2"/>
      <c r="I31" s="2">
        <f>ROUND(IF($C$31="Academic",I13*$E$5,IF($C$31="Summer",I13*$E$6,IF($C$31="Staff",I13*$G$5,IF($C$31="Student",I13*$G$6,0)))),0)</f>
        <v>0</v>
      </c>
      <c r="J31" s="3">
        <f t="shared" si="9"/>
        <v>0</v>
      </c>
      <c r="K31" s="3"/>
    </row>
    <row r="32" spans="1:26">
      <c r="A32">
        <f t="shared" ref="A32:C32" si="12">A14</f>
        <v>0</v>
      </c>
      <c r="B32" t="str">
        <f t="shared" si="12"/>
        <v>Co-PI 1</v>
      </c>
      <c r="C32" t="str">
        <f t="shared" si="12"/>
        <v>Summer</v>
      </c>
      <c r="G32" s="2">
        <f>Budget!P32</f>
        <v>0</v>
      </c>
      <c r="H32" s="2"/>
      <c r="I32" s="2">
        <f>ROUND(IF($C$32="Academic",I14*$E$5,IF($C$32="Summer",I14*$E$6,IF($C$32="Staff",I14*$G$5,IF($C$32="Student",I14*$G$6,0)))),0)</f>
        <v>0</v>
      </c>
      <c r="J32" s="3">
        <f t="shared" si="9"/>
        <v>0</v>
      </c>
      <c r="K32" s="3"/>
    </row>
    <row r="33" spans="1:26">
      <c r="A33">
        <f t="shared" ref="A33:C33" si="13">A15</f>
        <v>0</v>
      </c>
      <c r="B33" t="str">
        <f t="shared" si="13"/>
        <v>Co-PI 2</v>
      </c>
      <c r="C33" t="str">
        <f t="shared" si="13"/>
        <v>Academic</v>
      </c>
      <c r="G33" s="2">
        <f>Budget!P33</f>
        <v>0</v>
      </c>
      <c r="H33" s="2"/>
      <c r="I33" s="2">
        <f>ROUND(IF($C$33="Academic",I15*$E$5,IF($C$33="Summer",I15*$E$6,IF($C$33="Staff",I15*$G$5,IF($C$33="Student",I15*$G$6,0)))),0)</f>
        <v>0</v>
      </c>
      <c r="J33" s="3">
        <f t="shared" si="9"/>
        <v>0</v>
      </c>
      <c r="K33" s="3"/>
    </row>
    <row r="34" spans="1:26">
      <c r="A34">
        <f t="shared" ref="A34:C34" si="14">A16</f>
        <v>0</v>
      </c>
      <c r="B34" t="str">
        <f t="shared" si="14"/>
        <v>Co-PI 2</v>
      </c>
      <c r="C34" t="str">
        <f t="shared" si="14"/>
        <v>Summer</v>
      </c>
      <c r="G34" s="2">
        <f>Budget!P34</f>
        <v>0</v>
      </c>
      <c r="H34" s="2"/>
      <c r="I34" s="2">
        <f>ROUND(IF($C$34="Academic",I16*$E$5,IF($C$34="Summer",I16*$E$6,IF($C$34="Staff",I16*$G$5,IF($C$34="Student",I16*$G$6,0)))),0)</f>
        <v>0</v>
      </c>
      <c r="J34" s="3">
        <f t="shared" si="9"/>
        <v>0</v>
      </c>
      <c r="K34" s="3"/>
    </row>
    <row r="35" spans="1:26">
      <c r="A35">
        <f t="shared" ref="A35:C35" si="15">A17</f>
        <v>0</v>
      </c>
      <c r="B35" t="str">
        <f t="shared" si="15"/>
        <v>Co-PI 3</v>
      </c>
      <c r="C35" t="str">
        <f t="shared" si="15"/>
        <v>Academic</v>
      </c>
      <c r="G35" s="2">
        <f>Budget!P35</f>
        <v>0</v>
      </c>
      <c r="H35" s="2"/>
      <c r="I35" s="2">
        <f>ROUND(IF($C$35="Academic",I17*$E$5,IF($C$35="Summer",I17*$E$6,IF($C$35="Staff",I17*$G$5,IF($C$35="Student",I17*$G$6,0)))),0)</f>
        <v>0</v>
      </c>
      <c r="J35" s="3">
        <f t="shared" si="9"/>
        <v>0</v>
      </c>
      <c r="K35" s="3"/>
    </row>
    <row r="36" spans="1:26">
      <c r="A36">
        <f t="shared" ref="A36:C36" si="16">A18</f>
        <v>0</v>
      </c>
      <c r="B36" t="str">
        <f t="shared" si="16"/>
        <v>Co-PI 3</v>
      </c>
      <c r="C36" t="str">
        <f t="shared" si="16"/>
        <v>Summer</v>
      </c>
      <c r="G36" s="2">
        <f>Budget!P36</f>
        <v>0</v>
      </c>
      <c r="H36" s="2"/>
      <c r="I36" s="2">
        <f>ROUND(IF($C$36="Academic",I18*$E$5,IF($C$36="Summer",I18*$E$6,IF($C$36="Staff",I18*$G$5,IF($C$36="Student",I18*$G$6,0)))),0)</f>
        <v>0</v>
      </c>
      <c r="J36" s="3">
        <f t="shared" si="9"/>
        <v>0</v>
      </c>
      <c r="K36" s="3"/>
    </row>
    <row r="37" spans="1:26">
      <c r="A37">
        <f t="shared" ref="A37:C37" si="17">A19</f>
        <v>0</v>
      </c>
      <c r="B37" t="str">
        <f t="shared" si="17"/>
        <v>Co-PI 4</v>
      </c>
      <c r="C37" t="str">
        <f t="shared" si="17"/>
        <v>Academic</v>
      </c>
      <c r="G37" s="2">
        <f>Budget!P37</f>
        <v>0</v>
      </c>
      <c r="H37" s="2"/>
      <c r="I37" s="2">
        <f>ROUND(IF($C$37="Academic",I19*$E$5,IF($C$37="Summer",I19*$E$6,IF($C$37="Staff",I19*$G$5,IF($C$37="Student",I19*$G$6,0)))),0)</f>
        <v>0</v>
      </c>
      <c r="J37" s="3">
        <f t="shared" si="9"/>
        <v>0</v>
      </c>
      <c r="K37" s="3"/>
    </row>
    <row r="38" spans="1:26">
      <c r="A38">
        <f t="shared" ref="A38:C38" si="18">A20</f>
        <v>0</v>
      </c>
      <c r="B38" t="str">
        <f t="shared" si="18"/>
        <v>Co-PI 4</v>
      </c>
      <c r="C38" t="str">
        <f t="shared" si="18"/>
        <v>Summer</v>
      </c>
      <c r="G38" s="2">
        <f>Budget!P38</f>
        <v>0</v>
      </c>
      <c r="H38" s="2"/>
      <c r="I38" s="2">
        <f>ROUND(IF($C$38="Academic",I20*$E$5,IF($C$38="Summer",I20*$E$6,IF($C$38="Staff",I20*$G$5,IF($C$38="Student",I20*$G$6,0)))),0)</f>
        <v>0</v>
      </c>
      <c r="J38" s="3">
        <f t="shared" si="9"/>
        <v>0</v>
      </c>
      <c r="K38" s="3"/>
    </row>
    <row r="39" spans="1:26">
      <c r="A39">
        <f t="shared" ref="A39:C39" si="19">A21</f>
        <v>0</v>
      </c>
      <c r="B39" t="str">
        <f t="shared" si="19"/>
        <v>Post-doc</v>
      </c>
      <c r="C39" t="str">
        <f t="shared" si="19"/>
        <v>Academic</v>
      </c>
      <c r="G39" s="2">
        <f>Budget!P39</f>
        <v>0</v>
      </c>
      <c r="H39" s="2"/>
      <c r="I39" s="2">
        <f>ROUND(IF($C$39="Academic",I21*$E$5,IF($C$39="Summer",I21*$E$6,IF($C$39="Staff",I21*$G$5,IF($C$39="Student",I21*$G$6,0)))),0)</f>
        <v>0</v>
      </c>
      <c r="J39" s="3">
        <f t="shared" si="9"/>
        <v>0</v>
      </c>
      <c r="K39" s="3"/>
    </row>
    <row r="40" spans="1:26">
      <c r="A40">
        <f t="shared" ref="A40:C40" si="20">A22</f>
        <v>0</v>
      </c>
      <c r="B40" t="str">
        <f t="shared" si="20"/>
        <v>Grad Student</v>
      </c>
      <c r="C40" t="str">
        <f t="shared" si="20"/>
        <v>Student</v>
      </c>
      <c r="G40" s="2">
        <f>Budget!P40</f>
        <v>0</v>
      </c>
      <c r="H40" s="2"/>
      <c r="I40" s="2">
        <f>ROUND(IF($C$40="Academic",I22*$E$5,IF($C$40="Summer",I22*$E$6,IF($C$40="Staff",I22*$G$5,IF($C$40="Student",I22*$G$6,0)))),0)</f>
        <v>0</v>
      </c>
      <c r="J40" s="3">
        <f t="shared" si="9"/>
        <v>0</v>
      </c>
      <c r="K40" s="3"/>
    </row>
    <row r="41" spans="1:26">
      <c r="A41">
        <f t="shared" ref="A41:C41" si="21">A23</f>
        <v>0</v>
      </c>
      <c r="B41" t="str">
        <f t="shared" si="21"/>
        <v>Grad Student</v>
      </c>
      <c r="C41" t="str">
        <f t="shared" si="21"/>
        <v>Student</v>
      </c>
      <c r="G41" s="2">
        <f>Budget!P41</f>
        <v>0</v>
      </c>
      <c r="H41" s="2"/>
      <c r="I41" s="2">
        <f>ROUND(IF($C$41="Academic",I23*$E$5,IF($C$41="Summer",I23*$E$6,IF($C$41="Staff",I23*$G$5,IF($C$41="Student",I23*$G$6,0)))),0)</f>
        <v>0</v>
      </c>
      <c r="J41" s="3">
        <f t="shared" si="9"/>
        <v>0</v>
      </c>
      <c r="K41" s="3"/>
    </row>
    <row r="42" spans="1:26">
      <c r="A42">
        <f t="shared" ref="A42:C42" si="22">A24</f>
        <v>0</v>
      </c>
      <c r="B42" t="str">
        <f t="shared" si="22"/>
        <v>UG Student</v>
      </c>
      <c r="C42" t="str">
        <f t="shared" si="22"/>
        <v>Student</v>
      </c>
      <c r="G42" s="2">
        <f>Budget!P42</f>
        <v>0</v>
      </c>
      <c r="H42" s="2"/>
      <c r="I42" s="2">
        <f>ROUND(IF($C$42="Academic",I24*$E$5,IF($C$42="Summer",I24*$E$6,IF($C$42="Staff",I24*$G$5,IF($C$42="Student",I24*$G$6,0)))),0)</f>
        <v>0</v>
      </c>
      <c r="J42" s="3">
        <f t="shared" si="9"/>
        <v>0</v>
      </c>
      <c r="K42" s="3"/>
    </row>
    <row r="43" spans="1:26">
      <c r="A43">
        <f t="shared" ref="A43:C43" si="23">A25</f>
        <v>0</v>
      </c>
      <c r="B43" t="str">
        <f t="shared" si="23"/>
        <v>TBD</v>
      </c>
      <c r="C43" t="str">
        <f t="shared" si="23"/>
        <v>TBD</v>
      </c>
      <c r="G43" s="2">
        <f>Budget!P43</f>
        <v>0</v>
      </c>
      <c r="H43" s="2"/>
      <c r="I43" s="2">
        <f>ROUND(IF($C$43="Academic",I25*$E$5,IF($C$43="Summer",I25*$E$6,IF($C$43="Staff",I25*$G$5,IF($C$43="Student",I25*$G$6,0)))),0)</f>
        <v>0</v>
      </c>
      <c r="J43" s="3">
        <f t="shared" si="9"/>
        <v>0</v>
      </c>
      <c r="K43" s="3"/>
    </row>
    <row r="44" spans="1:26">
      <c r="A44" s="59" t="s">
        <v>43</v>
      </c>
      <c r="B44" s="59"/>
      <c r="C44" s="59"/>
      <c r="D44" s="59"/>
      <c r="E44" s="59"/>
      <c r="F44" s="59"/>
      <c r="G44" s="60">
        <f>Budget!P44</f>
        <v>0</v>
      </c>
      <c r="H44" s="60">
        <f t="shared" ref="H44:J44" si="24">SUM(H29:H43)</f>
        <v>0</v>
      </c>
      <c r="I44" s="60">
        <f t="shared" si="24"/>
        <v>0</v>
      </c>
      <c r="J44" s="61">
        <f t="shared" si="24"/>
        <v>0</v>
      </c>
      <c r="K44" s="3">
        <f>SUM(H44:I44)</f>
        <v>0</v>
      </c>
      <c r="L44" s="4"/>
      <c r="M44" s="4"/>
      <c r="N44" s="4"/>
      <c r="O44" s="4"/>
      <c r="P44" s="4"/>
      <c r="Q44" s="4"/>
      <c r="R44" s="4"/>
      <c r="S44" s="4"/>
      <c r="T44" s="4"/>
      <c r="U44" s="4"/>
      <c r="V44" s="4"/>
      <c r="W44" s="4"/>
      <c r="X44" s="4"/>
      <c r="Y44" s="4"/>
      <c r="Z44" s="4"/>
    </row>
    <row r="45" spans="1:26">
      <c r="G45" s="2"/>
      <c r="H45" s="2"/>
      <c r="I45" s="2"/>
      <c r="J45" s="3"/>
      <c r="K45" s="3"/>
    </row>
    <row r="46" spans="1:26">
      <c r="A46" s="62" t="s">
        <v>44</v>
      </c>
      <c r="B46" s="62"/>
      <c r="C46" s="62"/>
      <c r="D46" s="62"/>
      <c r="E46" s="62"/>
      <c r="F46" s="62"/>
      <c r="G46" s="63">
        <f>Budget!P46</f>
        <v>0</v>
      </c>
      <c r="H46" s="63">
        <f t="shared" ref="H46:J46" si="25">H44+H26</f>
        <v>0</v>
      </c>
      <c r="I46" s="63">
        <f t="shared" si="25"/>
        <v>0</v>
      </c>
      <c r="J46" s="64">
        <f t="shared" si="25"/>
        <v>0</v>
      </c>
      <c r="K46" s="3">
        <f>SUM(H46:I46)</f>
        <v>0</v>
      </c>
      <c r="L46" s="4"/>
      <c r="M46" s="4"/>
      <c r="N46" s="4"/>
      <c r="O46" s="4"/>
      <c r="P46" s="4"/>
      <c r="Q46" s="4"/>
      <c r="R46" s="4"/>
      <c r="S46" s="4"/>
      <c r="T46" s="4"/>
      <c r="U46" s="4"/>
      <c r="V46" s="4"/>
      <c r="W46" s="4"/>
      <c r="X46" s="4"/>
      <c r="Y46" s="4"/>
      <c r="Z46" s="4"/>
    </row>
    <row r="47" spans="1:26">
      <c r="G47" s="2"/>
      <c r="H47" s="2"/>
      <c r="I47" s="2"/>
      <c r="J47" s="3"/>
      <c r="K47" s="3"/>
    </row>
    <row r="48" spans="1:26">
      <c r="A48" s="4" t="s">
        <v>45</v>
      </c>
      <c r="B48" s="4" t="s">
        <v>46</v>
      </c>
      <c r="G48" s="2" t="str">
        <f t="shared" ref="G48:J48" si="26">G28</f>
        <v>Original</v>
      </c>
      <c r="H48" s="2" t="str">
        <f t="shared" si="26"/>
        <v>Exp</v>
      </c>
      <c r="I48" s="2" t="str">
        <f t="shared" si="26"/>
        <v>Re-Bud</v>
      </c>
      <c r="J48" s="2" t="str">
        <f t="shared" si="26"/>
        <v>TL REV</v>
      </c>
      <c r="K48" s="15"/>
    </row>
    <row r="49" spans="1:26">
      <c r="A49" t="s">
        <v>47</v>
      </c>
      <c r="G49" s="2">
        <f>Budget!P49</f>
        <v>0</v>
      </c>
      <c r="H49" s="2"/>
      <c r="I49" s="2"/>
      <c r="J49" s="3">
        <f t="shared" ref="J49:J50" si="27">SUM(H49:I49)</f>
        <v>0</v>
      </c>
      <c r="K49" s="3"/>
    </row>
    <row r="50" spans="1:26">
      <c r="A50" t="s">
        <v>48</v>
      </c>
      <c r="G50" s="2">
        <f>Budget!P50</f>
        <v>0</v>
      </c>
      <c r="H50" s="2"/>
      <c r="I50" s="2"/>
      <c r="J50" s="3">
        <f t="shared" si="27"/>
        <v>0</v>
      </c>
      <c r="K50" s="3"/>
    </row>
    <row r="51" spans="1:26">
      <c r="A51" s="62" t="s">
        <v>49</v>
      </c>
      <c r="B51" s="62"/>
      <c r="C51" s="62"/>
      <c r="D51" s="62"/>
      <c r="E51" s="62"/>
      <c r="F51" s="62"/>
      <c r="G51" s="63">
        <f>Budget!P51</f>
        <v>0</v>
      </c>
      <c r="H51" s="63">
        <f t="shared" ref="H51:J51" si="28">SUM(H49:H50)</f>
        <v>0</v>
      </c>
      <c r="I51" s="63">
        <f t="shared" si="28"/>
        <v>0</v>
      </c>
      <c r="J51" s="64">
        <f t="shared" si="28"/>
        <v>0</v>
      </c>
      <c r="K51" s="3">
        <f>SUM(H51:I51)</f>
        <v>0</v>
      </c>
      <c r="L51" s="4"/>
      <c r="M51" s="4"/>
      <c r="N51" s="4"/>
      <c r="O51" s="4"/>
      <c r="P51" s="4"/>
      <c r="Q51" s="4"/>
      <c r="R51" s="4"/>
      <c r="S51" s="4"/>
      <c r="T51" s="4"/>
      <c r="U51" s="4"/>
      <c r="V51" s="4"/>
      <c r="W51" s="4"/>
      <c r="X51" s="4"/>
      <c r="Y51" s="4"/>
      <c r="Z51" s="4"/>
    </row>
    <row r="52" spans="1:26">
      <c r="G52" s="2"/>
      <c r="H52" s="2"/>
      <c r="I52" s="2"/>
      <c r="J52" s="3"/>
      <c r="K52" s="3"/>
    </row>
    <row r="53" spans="1:26">
      <c r="A53" s="16" t="s">
        <v>144</v>
      </c>
      <c r="B53" s="16" t="s">
        <v>145</v>
      </c>
      <c r="C53" s="17"/>
      <c r="D53" s="17"/>
      <c r="E53" s="17"/>
      <c r="F53" s="17"/>
      <c r="G53" s="18" t="str">
        <f t="shared" ref="G53:J53" si="29">G48</f>
        <v>Original</v>
      </c>
      <c r="H53" s="18" t="str">
        <f t="shared" si="29"/>
        <v>Exp</v>
      </c>
      <c r="I53" s="18" t="str">
        <f t="shared" si="29"/>
        <v>Re-Bud</v>
      </c>
      <c r="J53" s="18" t="str">
        <f t="shared" si="29"/>
        <v>TL REV</v>
      </c>
      <c r="K53" s="15"/>
    </row>
    <row r="54" spans="1:26">
      <c r="A54" s="17" t="s">
        <v>52</v>
      </c>
      <c r="B54" s="19" t="s">
        <v>53</v>
      </c>
      <c r="C54" s="17"/>
      <c r="D54" s="17"/>
      <c r="E54" s="17"/>
      <c r="F54" s="17"/>
      <c r="G54" s="2">
        <f>Budget!P54</f>
        <v>0</v>
      </c>
      <c r="H54" s="18"/>
      <c r="I54" s="18"/>
      <c r="J54" s="20">
        <f t="shared" ref="J54:J55" si="30">SUM(H54:I54)</f>
        <v>0</v>
      </c>
      <c r="K54" s="3"/>
    </row>
    <row r="55" spans="1:26">
      <c r="A55" s="17" t="s">
        <v>54</v>
      </c>
      <c r="B55" s="19" t="s">
        <v>53</v>
      </c>
      <c r="C55" s="17"/>
      <c r="D55" s="17"/>
      <c r="E55" s="17"/>
      <c r="F55" s="17"/>
      <c r="G55" s="2">
        <f>Budget!P55</f>
        <v>0</v>
      </c>
      <c r="H55" s="18"/>
      <c r="I55" s="18"/>
      <c r="J55" s="20">
        <f t="shared" si="30"/>
        <v>0</v>
      </c>
      <c r="K55" s="3"/>
    </row>
    <row r="56" spans="1:26">
      <c r="A56" s="65" t="s">
        <v>55</v>
      </c>
      <c r="B56" s="65"/>
      <c r="C56" s="65"/>
      <c r="D56" s="65"/>
      <c r="E56" s="65"/>
      <c r="F56" s="65"/>
      <c r="G56" s="66">
        <f>Budget!P56</f>
        <v>0</v>
      </c>
      <c r="H56" s="66">
        <f t="shared" ref="H56:J56" si="31">SUM(H54:H55)</f>
        <v>0</v>
      </c>
      <c r="I56" s="66">
        <f t="shared" si="31"/>
        <v>0</v>
      </c>
      <c r="J56" s="67">
        <f t="shared" si="31"/>
        <v>0</v>
      </c>
      <c r="K56" s="3">
        <f>SUM(H56:I56)</f>
        <v>0</v>
      </c>
      <c r="L56" s="4"/>
      <c r="M56" s="4"/>
      <c r="N56" s="4"/>
      <c r="O56" s="4"/>
      <c r="P56" s="4"/>
      <c r="Q56" s="4"/>
      <c r="R56" s="4"/>
      <c r="S56" s="4"/>
      <c r="T56" s="4"/>
      <c r="U56" s="4"/>
      <c r="V56" s="4"/>
      <c r="W56" s="4"/>
      <c r="X56" s="4"/>
      <c r="Y56" s="4"/>
      <c r="Z56" s="4"/>
    </row>
    <row r="57" spans="1:26">
      <c r="A57" s="4"/>
      <c r="B57" s="4"/>
      <c r="C57" s="4"/>
      <c r="D57" s="4"/>
      <c r="E57" s="4"/>
      <c r="F57" s="4"/>
      <c r="G57" s="21"/>
      <c r="H57" s="21"/>
      <c r="I57" s="21"/>
      <c r="J57" s="3"/>
      <c r="K57" s="3"/>
      <c r="L57" s="4"/>
      <c r="M57" s="4"/>
      <c r="N57" s="4"/>
      <c r="O57" s="4"/>
      <c r="P57" s="4"/>
      <c r="Q57" s="4"/>
      <c r="R57" s="4"/>
      <c r="S57" s="4"/>
      <c r="T57" s="4"/>
      <c r="U57" s="4"/>
      <c r="V57" s="4"/>
      <c r="W57" s="4"/>
      <c r="X57" s="4"/>
      <c r="Y57" s="4"/>
      <c r="Z57" s="4"/>
    </row>
    <row r="58" spans="1:26">
      <c r="A58" s="22" t="s">
        <v>56</v>
      </c>
      <c r="B58" s="22"/>
      <c r="C58" s="4"/>
      <c r="D58" s="4"/>
      <c r="E58" s="4"/>
      <c r="F58" s="4"/>
      <c r="G58" s="2" t="str">
        <f t="shared" ref="G58:J58" si="32">G53</f>
        <v>Original</v>
      </c>
      <c r="H58" s="2" t="str">
        <f t="shared" si="32"/>
        <v>Exp</v>
      </c>
      <c r="I58" s="2" t="str">
        <f t="shared" si="32"/>
        <v>Re-Bud</v>
      </c>
      <c r="J58" s="2" t="str">
        <f t="shared" si="32"/>
        <v>TL REV</v>
      </c>
      <c r="K58" s="15"/>
      <c r="L58" s="4"/>
      <c r="M58" s="4"/>
      <c r="N58" s="4"/>
      <c r="O58" s="4"/>
      <c r="P58" s="4"/>
      <c r="Q58" s="4"/>
      <c r="R58" s="4"/>
      <c r="S58" s="4"/>
      <c r="T58" s="4"/>
      <c r="U58" s="4"/>
      <c r="V58" s="4"/>
      <c r="W58" s="4"/>
      <c r="X58" s="4"/>
      <c r="Y58" s="4"/>
      <c r="Z58" s="4"/>
    </row>
    <row r="59" spans="1:26">
      <c r="A59" t="s">
        <v>57</v>
      </c>
      <c r="G59" s="2">
        <f>Budget!P59</f>
        <v>0</v>
      </c>
      <c r="H59" s="2"/>
      <c r="I59" s="2"/>
      <c r="J59" s="3">
        <f t="shared" ref="J59:J60" si="33">SUM(H59:I59)</f>
        <v>0</v>
      </c>
      <c r="K59" s="3"/>
    </row>
    <row r="60" spans="1:26">
      <c r="A60" t="s">
        <v>58</v>
      </c>
      <c r="B60" s="23" t="s">
        <v>59</v>
      </c>
      <c r="G60" s="2">
        <f>Budget!P60</f>
        <v>0</v>
      </c>
      <c r="H60" s="2"/>
      <c r="I60" s="2"/>
      <c r="J60" s="3">
        <f t="shared" si="33"/>
        <v>0</v>
      </c>
      <c r="K60" s="3"/>
    </row>
    <row r="61" spans="1:26">
      <c r="A61" s="62" t="s">
        <v>60</v>
      </c>
      <c r="B61" s="62"/>
      <c r="C61" s="62"/>
      <c r="D61" s="62"/>
      <c r="E61" s="62"/>
      <c r="F61" s="62"/>
      <c r="G61" s="63">
        <f>Budget!P61</f>
        <v>0</v>
      </c>
      <c r="H61" s="63">
        <f t="shared" ref="H61:J61" si="34">SUM(H59:H60)</f>
        <v>0</v>
      </c>
      <c r="I61" s="63">
        <f t="shared" si="34"/>
        <v>0</v>
      </c>
      <c r="J61" s="64">
        <f t="shared" si="34"/>
        <v>0</v>
      </c>
      <c r="K61" s="3">
        <f>SUM(H61:I61)</f>
        <v>0</v>
      </c>
      <c r="L61" s="4"/>
      <c r="M61" s="4"/>
      <c r="N61" s="4"/>
      <c r="O61" s="4"/>
      <c r="P61" s="4"/>
      <c r="Q61" s="4"/>
      <c r="R61" s="4"/>
      <c r="S61" s="4"/>
      <c r="T61" s="4"/>
      <c r="U61" s="4"/>
      <c r="V61" s="4"/>
      <c r="W61" s="4"/>
      <c r="X61" s="4"/>
      <c r="Y61" s="4"/>
      <c r="Z61" s="4"/>
    </row>
    <row r="62" spans="1:26">
      <c r="G62" s="2"/>
      <c r="H62" s="2"/>
      <c r="I62" s="2"/>
      <c r="J62" s="12"/>
      <c r="K62" s="12"/>
    </row>
    <row r="63" spans="1:26">
      <c r="G63" s="2"/>
      <c r="H63" s="2"/>
      <c r="I63" s="2"/>
      <c r="J63" s="12"/>
      <c r="K63" s="12"/>
    </row>
    <row r="64" spans="1:26">
      <c r="A64" s="24" t="s">
        <v>146</v>
      </c>
      <c r="B64" s="24" t="s">
        <v>147</v>
      </c>
      <c r="C64" s="17"/>
      <c r="D64" s="17"/>
      <c r="E64" s="17"/>
      <c r="F64" s="17"/>
      <c r="G64" s="18" t="str">
        <f t="shared" ref="G64:J64" si="35">G58</f>
        <v>Original</v>
      </c>
      <c r="H64" s="18" t="str">
        <f t="shared" si="35"/>
        <v>Exp</v>
      </c>
      <c r="I64" s="18" t="str">
        <f t="shared" si="35"/>
        <v>Re-Bud</v>
      </c>
      <c r="J64" s="18" t="str">
        <f t="shared" si="35"/>
        <v>TL REV</v>
      </c>
      <c r="K64" s="25"/>
    </row>
    <row r="65" spans="1:26">
      <c r="A65" s="17" t="s">
        <v>63</v>
      </c>
      <c r="B65" s="17"/>
      <c r="C65" s="17"/>
      <c r="D65" s="17"/>
      <c r="E65" s="17"/>
      <c r="F65" s="17"/>
      <c r="G65" s="2">
        <f>Budget!P65</f>
        <v>0</v>
      </c>
      <c r="H65" s="18"/>
      <c r="I65" s="18"/>
      <c r="J65" s="20">
        <f t="shared" ref="J65:J69" si="36">SUM(H65:I65)</f>
        <v>0</v>
      </c>
      <c r="K65" s="26"/>
    </row>
    <row r="66" spans="1:26">
      <c r="A66" s="17" t="s">
        <v>64</v>
      </c>
      <c r="B66" s="17"/>
      <c r="C66" s="17"/>
      <c r="D66" s="17"/>
      <c r="E66" s="17"/>
      <c r="F66" s="17"/>
      <c r="G66" s="2">
        <f>Budget!P66</f>
        <v>0</v>
      </c>
      <c r="H66" s="18"/>
      <c r="I66" s="18"/>
      <c r="J66" s="20">
        <f t="shared" si="36"/>
        <v>0</v>
      </c>
      <c r="K66" s="26"/>
    </row>
    <row r="67" spans="1:26">
      <c r="A67" s="17" t="s">
        <v>65</v>
      </c>
      <c r="B67" s="17"/>
      <c r="C67" s="17"/>
      <c r="D67" s="17"/>
      <c r="E67" s="17"/>
      <c r="F67" s="17"/>
      <c r="G67" s="2">
        <f>Budget!P67</f>
        <v>0</v>
      </c>
      <c r="H67" s="18"/>
      <c r="I67" s="18"/>
      <c r="J67" s="20">
        <f t="shared" si="36"/>
        <v>0</v>
      </c>
      <c r="K67" s="26"/>
    </row>
    <row r="68" spans="1:26">
      <c r="A68" s="17" t="s">
        <v>66</v>
      </c>
      <c r="B68" s="17"/>
      <c r="C68" s="17"/>
      <c r="D68" s="17"/>
      <c r="E68" s="17"/>
      <c r="F68" s="17"/>
      <c r="G68" s="2">
        <f>Budget!P68</f>
        <v>0</v>
      </c>
      <c r="H68" s="18"/>
      <c r="I68" s="18"/>
      <c r="J68" s="20">
        <f t="shared" si="36"/>
        <v>0</v>
      </c>
      <c r="K68" s="26"/>
    </row>
    <row r="69" spans="1:26">
      <c r="A69" s="17" t="s">
        <v>67</v>
      </c>
      <c r="B69" s="17"/>
      <c r="C69" s="17"/>
      <c r="D69" s="17"/>
      <c r="E69" s="17"/>
      <c r="F69" s="17"/>
      <c r="G69" s="2">
        <f>Budget!P69</f>
        <v>0</v>
      </c>
      <c r="H69" s="18"/>
      <c r="I69" s="18"/>
      <c r="J69" s="20">
        <f t="shared" si="36"/>
        <v>0</v>
      </c>
      <c r="K69" s="26"/>
    </row>
    <row r="70" spans="1:26">
      <c r="A70" s="68" t="s">
        <v>68</v>
      </c>
      <c r="B70" s="68"/>
      <c r="C70" s="68"/>
      <c r="D70" s="68"/>
      <c r="E70" s="68"/>
      <c r="F70" s="68"/>
      <c r="G70" s="69">
        <f>Budget!P70</f>
        <v>0</v>
      </c>
      <c r="H70" s="69">
        <f t="shared" ref="H70:J70" si="37">SUM(H65:H69)</f>
        <v>0</v>
      </c>
      <c r="I70" s="69">
        <f t="shared" si="37"/>
        <v>0</v>
      </c>
      <c r="J70" s="70">
        <f t="shared" si="37"/>
        <v>0</v>
      </c>
      <c r="K70" s="3">
        <f>SUM(H70:I70)</f>
        <v>0</v>
      </c>
      <c r="L70" s="4"/>
      <c r="M70" s="4"/>
      <c r="N70" s="4"/>
      <c r="O70" s="4"/>
      <c r="P70" s="4"/>
      <c r="Q70" s="4"/>
      <c r="R70" s="4"/>
      <c r="S70" s="4"/>
      <c r="T70" s="4"/>
      <c r="U70" s="4"/>
      <c r="V70" s="4"/>
      <c r="W70" s="4"/>
      <c r="X70" s="4"/>
      <c r="Y70" s="4"/>
      <c r="Z70" s="4"/>
    </row>
    <row r="71" spans="1:26">
      <c r="A71" s="19" t="s">
        <v>69</v>
      </c>
      <c r="B71" s="27"/>
      <c r="C71" s="17"/>
      <c r="D71" s="17"/>
      <c r="E71" s="17"/>
      <c r="F71" s="17"/>
      <c r="G71" s="18"/>
      <c r="H71" s="18"/>
      <c r="I71" s="18"/>
      <c r="J71" s="20"/>
      <c r="K71" s="26"/>
    </row>
    <row r="72" spans="1:26">
      <c r="G72" s="2"/>
      <c r="H72" s="2"/>
      <c r="I72" s="2"/>
      <c r="J72" s="3"/>
      <c r="K72" s="3"/>
    </row>
    <row r="73" spans="1:26">
      <c r="A73" s="4" t="s">
        <v>70</v>
      </c>
      <c r="G73" s="2" t="str">
        <f t="shared" ref="G73:J73" si="38">G64</f>
        <v>Original</v>
      </c>
      <c r="H73" s="2" t="str">
        <f t="shared" si="38"/>
        <v>Exp</v>
      </c>
      <c r="I73" s="2" t="str">
        <f t="shared" si="38"/>
        <v>Re-Bud</v>
      </c>
      <c r="J73" s="2" t="str">
        <f t="shared" si="38"/>
        <v>TL REV</v>
      </c>
      <c r="K73" s="15"/>
    </row>
    <row r="74" spans="1:26">
      <c r="A74" t="s">
        <v>71</v>
      </c>
      <c r="B74" t="s">
        <v>148</v>
      </c>
      <c r="G74" s="2">
        <f>Budget!P74</f>
        <v>0</v>
      </c>
      <c r="H74" s="2"/>
      <c r="I74" s="2"/>
      <c r="J74" s="3">
        <f t="shared" ref="J74:J82" si="39">SUM(H74:I74)</f>
        <v>0</v>
      </c>
      <c r="K74" s="3"/>
    </row>
    <row r="75" spans="1:26">
      <c r="A75" t="s">
        <v>73</v>
      </c>
      <c r="G75" s="2">
        <f>Budget!P75</f>
        <v>0</v>
      </c>
      <c r="H75" s="2"/>
      <c r="I75" s="2"/>
      <c r="J75" s="3">
        <f t="shared" si="39"/>
        <v>0</v>
      </c>
      <c r="K75" s="3"/>
    </row>
    <row r="76" spans="1:26">
      <c r="A76" t="s">
        <v>74</v>
      </c>
      <c r="G76" s="2">
        <f>Budget!P76</f>
        <v>0</v>
      </c>
      <c r="H76" s="2"/>
      <c r="I76" s="2"/>
      <c r="J76" s="3">
        <f t="shared" si="39"/>
        <v>0</v>
      </c>
      <c r="K76" s="3"/>
    </row>
    <row r="77" spans="1:26">
      <c r="A77" t="s">
        <v>75</v>
      </c>
      <c r="B77" s="22"/>
      <c r="G77" s="2">
        <f>Budget!P77</f>
        <v>0</v>
      </c>
      <c r="H77" s="2"/>
      <c r="I77" s="2"/>
      <c r="J77" s="3">
        <f t="shared" si="39"/>
        <v>0</v>
      </c>
      <c r="K77" s="3"/>
    </row>
    <row r="78" spans="1:26">
      <c r="A78" t="s">
        <v>77</v>
      </c>
      <c r="G78" s="2">
        <f>Budget!P78</f>
        <v>0</v>
      </c>
      <c r="H78" s="2"/>
      <c r="I78" s="2"/>
      <c r="J78" s="3">
        <f t="shared" si="39"/>
        <v>0</v>
      </c>
      <c r="K78" s="3"/>
    </row>
    <row r="79" spans="1:26">
      <c r="A79" s="17" t="s">
        <v>78</v>
      </c>
      <c r="B79" s="17"/>
      <c r="C79" s="17"/>
      <c r="D79" s="17"/>
      <c r="E79" s="17"/>
      <c r="F79" s="17"/>
      <c r="G79" s="2">
        <f>Budget!P79</f>
        <v>0</v>
      </c>
      <c r="H79" s="18"/>
      <c r="I79" s="18"/>
      <c r="J79" s="3">
        <f t="shared" si="39"/>
        <v>0</v>
      </c>
      <c r="K79" s="3"/>
    </row>
    <row r="80" spans="1:26">
      <c r="A80" s="17" t="s">
        <v>79</v>
      </c>
      <c r="B80" s="17"/>
      <c r="C80" s="17"/>
      <c r="D80" s="17"/>
      <c r="E80" s="17"/>
      <c r="F80" s="17"/>
      <c r="G80" s="18">
        <f>Budget!P80</f>
        <v>0</v>
      </c>
      <c r="H80" s="18"/>
      <c r="I80" s="18"/>
      <c r="J80" s="3">
        <f t="shared" si="39"/>
        <v>0</v>
      </c>
      <c r="K80" s="3"/>
    </row>
    <row r="81" spans="1:26">
      <c r="A81" t="s">
        <v>149</v>
      </c>
      <c r="G81" s="2">
        <f>Budget!P81</f>
        <v>0</v>
      </c>
      <c r="H81" s="2"/>
      <c r="I81" s="2"/>
      <c r="J81" s="3">
        <f t="shared" si="39"/>
        <v>0</v>
      </c>
      <c r="K81" s="3"/>
    </row>
    <row r="82" spans="1:26">
      <c r="A82" s="17" t="s">
        <v>150</v>
      </c>
      <c r="B82" s="19"/>
      <c r="C82" s="17" t="s">
        <v>103</v>
      </c>
      <c r="D82" s="28">
        <v>1313</v>
      </c>
      <c r="E82" s="17" t="s">
        <v>83</v>
      </c>
      <c r="F82" s="29"/>
      <c r="G82" s="2">
        <f>Budget!P82</f>
        <v>0</v>
      </c>
      <c r="H82" s="18"/>
      <c r="I82" s="18">
        <f>ROUND(F82*D82,0)</f>
        <v>0</v>
      </c>
      <c r="J82" s="3">
        <f t="shared" si="39"/>
        <v>0</v>
      </c>
      <c r="K82" s="3"/>
    </row>
    <row r="83" spans="1:26">
      <c r="A83" s="62" t="s">
        <v>84</v>
      </c>
      <c r="B83" s="62"/>
      <c r="C83" s="62"/>
      <c r="D83" s="62"/>
      <c r="E83" s="62"/>
      <c r="F83" s="62"/>
      <c r="G83" s="63">
        <f>Budget!P83</f>
        <v>0</v>
      </c>
      <c r="H83" s="63">
        <f t="shared" ref="H83:J83" si="40">SUM(H74:H82)</f>
        <v>0</v>
      </c>
      <c r="I83" s="63">
        <f t="shared" si="40"/>
        <v>0</v>
      </c>
      <c r="J83" s="64">
        <f t="shared" si="40"/>
        <v>0</v>
      </c>
      <c r="K83" s="3">
        <f>SUM(H83:I83)</f>
        <v>0</v>
      </c>
      <c r="L83" s="4"/>
      <c r="M83" s="4"/>
      <c r="N83" s="4"/>
      <c r="O83" s="4"/>
      <c r="P83" s="4"/>
      <c r="Q83" s="4"/>
      <c r="R83" s="4"/>
      <c r="S83" s="4"/>
      <c r="T83" s="4"/>
      <c r="U83" s="4"/>
      <c r="V83" s="4"/>
      <c r="W83" s="4"/>
      <c r="X83" s="4"/>
      <c r="Y83" s="4"/>
      <c r="Z83" s="4"/>
    </row>
    <row r="84" spans="1:26">
      <c r="G84" s="2"/>
      <c r="H84" s="2"/>
      <c r="I84" s="2"/>
      <c r="J84" s="3"/>
      <c r="K84" s="3"/>
    </row>
    <row r="85" spans="1:26">
      <c r="A85" s="24" t="s">
        <v>151</v>
      </c>
      <c r="B85" s="24" t="s">
        <v>86</v>
      </c>
      <c r="C85" s="17"/>
      <c r="D85" s="17"/>
      <c r="E85" s="17"/>
      <c r="F85" s="17"/>
      <c r="G85" s="18" t="str">
        <f t="shared" ref="G85:J85" si="41">G73</f>
        <v>Original</v>
      </c>
      <c r="H85" s="18" t="str">
        <f t="shared" si="41"/>
        <v>Exp</v>
      </c>
      <c r="I85" s="18" t="str">
        <f t="shared" si="41"/>
        <v>Re-Bud</v>
      </c>
      <c r="J85" s="18" t="str">
        <f t="shared" si="41"/>
        <v>TL REV</v>
      </c>
      <c r="K85" s="15"/>
    </row>
    <row r="86" spans="1:26">
      <c r="A86" s="17" t="s">
        <v>87</v>
      </c>
      <c r="B86" s="17"/>
      <c r="C86" s="17"/>
      <c r="D86" s="17"/>
      <c r="E86" s="17"/>
      <c r="F86" s="17"/>
      <c r="G86" s="2">
        <f>Budget!P86</f>
        <v>0</v>
      </c>
      <c r="H86" s="18"/>
      <c r="I86" s="18"/>
      <c r="J86" s="20">
        <f t="shared" ref="J86:J88" si="42">SUM(H86:I86)</f>
        <v>0</v>
      </c>
      <c r="K86" s="3"/>
    </row>
    <row r="87" spans="1:26">
      <c r="A87" s="17" t="s">
        <v>88</v>
      </c>
      <c r="B87" s="17"/>
      <c r="C87" s="17"/>
      <c r="D87" s="17"/>
      <c r="E87" s="17"/>
      <c r="F87" s="17"/>
      <c r="G87" s="2">
        <f>Budget!P87</f>
        <v>0</v>
      </c>
      <c r="H87" s="18"/>
      <c r="I87" s="18"/>
      <c r="J87" s="20">
        <f t="shared" si="42"/>
        <v>0</v>
      </c>
      <c r="K87" s="3"/>
    </row>
    <row r="88" spans="1:26">
      <c r="A88" s="17" t="s">
        <v>89</v>
      </c>
      <c r="B88" s="17"/>
      <c r="C88" s="17"/>
      <c r="D88" s="17"/>
      <c r="E88" s="17"/>
      <c r="F88" s="17"/>
      <c r="G88" s="2">
        <f>Budget!P88</f>
        <v>0</v>
      </c>
      <c r="H88" s="18"/>
      <c r="I88" s="18"/>
      <c r="J88" s="20">
        <f t="shared" si="42"/>
        <v>0</v>
      </c>
      <c r="K88" s="3"/>
    </row>
    <row r="89" spans="1:26">
      <c r="A89" s="65" t="s">
        <v>90</v>
      </c>
      <c r="B89" s="65"/>
      <c r="C89" s="65"/>
      <c r="D89" s="65"/>
      <c r="E89" s="65"/>
      <c r="F89" s="65"/>
      <c r="G89" s="66">
        <f>Budget!P89</f>
        <v>0</v>
      </c>
      <c r="H89" s="66">
        <f t="shared" ref="H89:J89" si="43">SUM(H86:H88)</f>
        <v>0</v>
      </c>
      <c r="I89" s="66">
        <f t="shared" si="43"/>
        <v>0</v>
      </c>
      <c r="J89" s="67">
        <f t="shared" si="43"/>
        <v>0</v>
      </c>
      <c r="K89" s="3">
        <f>SUM(H89:I89)</f>
        <v>0</v>
      </c>
      <c r="L89" s="4"/>
      <c r="M89" s="4"/>
      <c r="N89" s="4"/>
      <c r="O89" s="4"/>
      <c r="P89" s="4"/>
      <c r="Q89" s="4"/>
      <c r="R89" s="4"/>
      <c r="S89" s="4"/>
      <c r="T89" s="4"/>
      <c r="U89" s="4"/>
      <c r="V89" s="4"/>
      <c r="W89" s="4"/>
      <c r="X89" s="4"/>
      <c r="Y89" s="4"/>
      <c r="Z89" s="4"/>
    </row>
    <row r="90" spans="1:26">
      <c r="G90" s="2"/>
      <c r="H90" s="2"/>
      <c r="I90" s="2"/>
      <c r="J90" s="3"/>
      <c r="K90" s="3"/>
    </row>
    <row r="91" spans="1:26">
      <c r="A91" s="4" t="s">
        <v>152</v>
      </c>
      <c r="B91" s="4" t="s">
        <v>153</v>
      </c>
      <c r="G91" s="2" t="str">
        <f t="shared" ref="G91:J91" si="44">G85</f>
        <v>Original</v>
      </c>
      <c r="H91" s="2" t="str">
        <f t="shared" si="44"/>
        <v>Exp</v>
      </c>
      <c r="I91" s="2" t="str">
        <f t="shared" si="44"/>
        <v>Re-Bud</v>
      </c>
      <c r="J91" s="2" t="str">
        <f t="shared" si="44"/>
        <v>TL REV</v>
      </c>
      <c r="K91" s="15"/>
    </row>
    <row r="92" spans="1:26">
      <c r="A92" t="str">
        <f t="shared" ref="A92:A94" si="45">A86</f>
        <v>Subcontractor 1</v>
      </c>
      <c r="B92" s="88" t="s">
        <v>154</v>
      </c>
      <c r="G92" s="2">
        <f>Budget!P92</f>
        <v>0</v>
      </c>
      <c r="H92" s="2"/>
      <c r="I92" s="89"/>
      <c r="J92" s="3">
        <f t="shared" ref="J92:J94" si="46">SUM(H92:I92)</f>
        <v>0</v>
      </c>
      <c r="K92" s="3"/>
    </row>
    <row r="93" spans="1:26">
      <c r="A93" t="str">
        <f t="shared" si="45"/>
        <v>Subcontractor 2</v>
      </c>
      <c r="B93" s="88" t="s">
        <v>154</v>
      </c>
      <c r="G93" s="2">
        <f>Budget!P93</f>
        <v>0</v>
      </c>
      <c r="H93" s="2"/>
      <c r="I93" s="89"/>
      <c r="J93" s="3">
        <f t="shared" si="46"/>
        <v>0</v>
      </c>
      <c r="K93" s="3"/>
    </row>
    <row r="94" spans="1:26">
      <c r="A94" t="str">
        <f t="shared" si="45"/>
        <v>Subcontractor 3</v>
      </c>
      <c r="B94" s="88" t="s">
        <v>154</v>
      </c>
      <c r="G94" s="2">
        <f>Budget!P94</f>
        <v>0</v>
      </c>
      <c r="H94" s="2"/>
      <c r="I94" s="89"/>
      <c r="J94" s="3">
        <f t="shared" si="46"/>
        <v>0</v>
      </c>
      <c r="K94" s="3"/>
    </row>
    <row r="95" spans="1:26">
      <c r="A95" s="62" t="s">
        <v>93</v>
      </c>
      <c r="B95" s="62"/>
      <c r="C95" s="62"/>
      <c r="D95" s="62"/>
      <c r="E95" s="62"/>
      <c r="F95" s="62"/>
      <c r="G95" s="63">
        <f>Budget!P95</f>
        <v>0</v>
      </c>
      <c r="H95" s="63">
        <f t="shared" ref="H95:J95" si="47">SUM(H92:H94)</f>
        <v>0</v>
      </c>
      <c r="I95" s="63">
        <f t="shared" si="47"/>
        <v>0</v>
      </c>
      <c r="J95" s="64">
        <f t="shared" si="47"/>
        <v>0</v>
      </c>
      <c r="K95" s="3">
        <f>SUM(H95:I95)</f>
        <v>0</v>
      </c>
      <c r="L95" s="4"/>
      <c r="M95" s="4"/>
      <c r="N95" s="4"/>
      <c r="O95" s="4"/>
      <c r="P95" s="4"/>
      <c r="Q95" s="4"/>
      <c r="R95" s="4"/>
      <c r="S95" s="4"/>
      <c r="T95" s="4"/>
      <c r="U95" s="4"/>
      <c r="V95" s="4"/>
      <c r="W95" s="4"/>
      <c r="X95" s="4"/>
      <c r="Y95" s="4"/>
      <c r="Z95" s="4"/>
    </row>
    <row r="96" spans="1:26">
      <c r="G96" s="2"/>
      <c r="H96" s="2"/>
      <c r="I96" s="2"/>
      <c r="J96" s="3"/>
      <c r="K96" s="3"/>
    </row>
    <row r="97" spans="1:26">
      <c r="G97" s="2" t="str">
        <f t="shared" ref="G97:J97" si="48">G91</f>
        <v>Original</v>
      </c>
      <c r="H97" s="2" t="str">
        <f t="shared" si="48"/>
        <v>Exp</v>
      </c>
      <c r="I97" s="2" t="str">
        <f t="shared" si="48"/>
        <v>Re-Bud</v>
      </c>
      <c r="J97" s="2" t="str">
        <f t="shared" si="48"/>
        <v>TL REV</v>
      </c>
      <c r="K97" s="15"/>
    </row>
    <row r="98" spans="1:26">
      <c r="G98" s="2"/>
      <c r="H98" s="2"/>
      <c r="I98" s="2"/>
      <c r="J98" s="3"/>
      <c r="K98" s="3"/>
    </row>
    <row r="99" spans="1:26">
      <c r="A99" s="59" t="s">
        <v>94</v>
      </c>
      <c r="B99" s="59"/>
      <c r="C99" s="59"/>
      <c r="D99" s="59"/>
      <c r="E99" s="59"/>
      <c r="F99" s="59"/>
      <c r="G99" s="60">
        <f>Budget!P99</f>
        <v>0</v>
      </c>
      <c r="H99" s="60">
        <f t="shared" ref="H99:I99" si="49">H46+H51+H56+H70+H83+H89+H61</f>
        <v>0</v>
      </c>
      <c r="I99" s="60">
        <f t="shared" si="49"/>
        <v>0</v>
      </c>
      <c r="J99" s="61">
        <f>SUM(H99:I99)</f>
        <v>0</v>
      </c>
      <c r="K99" s="3">
        <f>J46+J51+J56+J70+J83+J89+J61</f>
        <v>0</v>
      </c>
      <c r="L99" s="4"/>
      <c r="M99" s="4"/>
      <c r="N99" s="4"/>
      <c r="O99" s="4"/>
      <c r="P99" s="4"/>
      <c r="Q99" s="4"/>
      <c r="R99" s="4"/>
      <c r="S99" s="4"/>
      <c r="T99" s="4"/>
      <c r="U99" s="4"/>
      <c r="V99" s="4"/>
      <c r="W99" s="4"/>
      <c r="X99" s="4"/>
      <c r="Y99" s="4"/>
      <c r="Z99" s="4"/>
    </row>
    <row r="100" spans="1:26">
      <c r="G100" s="2"/>
      <c r="H100" s="2"/>
      <c r="I100" s="2"/>
      <c r="J100" s="3"/>
      <c r="K100" s="3"/>
    </row>
    <row r="101" spans="1:26">
      <c r="A101" s="62" t="s">
        <v>95</v>
      </c>
      <c r="B101" s="90">
        <f>B4</f>
        <v>0.55000000000000004</v>
      </c>
      <c r="C101" s="62"/>
      <c r="D101" s="62"/>
      <c r="E101" s="62"/>
      <c r="F101" s="62"/>
      <c r="G101" s="63">
        <f>Budget!P101</f>
        <v>0</v>
      </c>
      <c r="H101" s="63">
        <f t="shared" ref="H101:I101" si="50">ROUND(H105*$B$101,0)</f>
        <v>0</v>
      </c>
      <c r="I101" s="63">
        <f t="shared" si="50"/>
        <v>0</v>
      </c>
      <c r="J101" s="64">
        <f>SUM(H101:I101)</f>
        <v>0</v>
      </c>
      <c r="K101" s="3">
        <f>ROUND(J105*$B$101,0)</f>
        <v>0</v>
      </c>
      <c r="L101" s="4"/>
      <c r="M101" s="4"/>
      <c r="N101" s="4"/>
      <c r="O101" s="4"/>
      <c r="P101" s="4"/>
      <c r="Q101" s="4"/>
      <c r="R101" s="4"/>
      <c r="S101" s="4"/>
      <c r="T101" s="4"/>
      <c r="U101" s="4"/>
      <c r="V101" s="4"/>
      <c r="W101" s="4"/>
      <c r="X101" s="4"/>
      <c r="Y101" s="4"/>
      <c r="Z101" s="4"/>
    </row>
    <row r="102" spans="1:26">
      <c r="G102" s="2"/>
      <c r="H102" s="2"/>
      <c r="I102" s="2"/>
      <c r="J102" s="3"/>
      <c r="K102" s="3"/>
    </row>
    <row r="103" spans="1:26">
      <c r="A103" s="30" t="s">
        <v>96</v>
      </c>
      <c r="B103" s="30"/>
      <c r="C103" s="30"/>
      <c r="D103" s="30"/>
      <c r="E103" s="30"/>
      <c r="F103" s="30"/>
      <c r="G103" s="31">
        <f>Budget!P103</f>
        <v>0</v>
      </c>
      <c r="H103" s="31">
        <f t="shared" ref="H103:I103" si="51">H99+H101</f>
        <v>0</v>
      </c>
      <c r="I103" s="31">
        <f t="shared" si="51"/>
        <v>0</v>
      </c>
      <c r="J103" s="32">
        <f>SUM(H103:I103)</f>
        <v>0</v>
      </c>
      <c r="K103" s="3">
        <f>J99+J101</f>
        <v>0</v>
      </c>
      <c r="L103" s="4"/>
      <c r="M103" s="4"/>
      <c r="N103" s="4"/>
      <c r="O103" s="4"/>
      <c r="P103" s="4"/>
      <c r="Q103" s="4"/>
      <c r="R103" s="4"/>
      <c r="S103" s="4"/>
      <c r="T103" s="4"/>
      <c r="U103" s="4"/>
      <c r="V103" s="4"/>
      <c r="W103" s="4"/>
      <c r="X103" s="4"/>
      <c r="Y103" s="4"/>
      <c r="Z103" s="4"/>
    </row>
    <row r="104" spans="1:26">
      <c r="G104" s="2"/>
      <c r="H104" s="2"/>
      <c r="I104" s="2"/>
      <c r="J104" s="3"/>
      <c r="K104" s="3"/>
    </row>
    <row r="105" spans="1:26">
      <c r="A105" s="59" t="s">
        <v>97</v>
      </c>
      <c r="B105" s="59"/>
      <c r="C105" s="59"/>
      <c r="D105" s="59"/>
      <c r="E105" s="59"/>
      <c r="F105" s="59"/>
      <c r="G105" s="60">
        <f>Budget!P105</f>
        <v>0</v>
      </c>
      <c r="H105" s="60">
        <f t="shared" ref="H105:I105" si="52">H99-H56-H70-H80-H82-H89+H95</f>
        <v>0</v>
      </c>
      <c r="I105" s="60">
        <f t="shared" si="52"/>
        <v>0</v>
      </c>
      <c r="J105" s="61">
        <f>SUM(H105:I105)</f>
        <v>0</v>
      </c>
      <c r="K105" s="3">
        <f>J99-J56-J70-J80-J82-J89+J95</f>
        <v>0</v>
      </c>
      <c r="L105" s="4"/>
      <c r="M105" s="4"/>
      <c r="N105" s="4"/>
      <c r="O105" s="4"/>
      <c r="P105" s="4"/>
      <c r="Q105" s="4"/>
      <c r="R105" s="4"/>
      <c r="S105" s="4"/>
      <c r="T105" s="4"/>
      <c r="U105" s="4"/>
      <c r="V105" s="4"/>
      <c r="W105" s="4"/>
      <c r="X105" s="4"/>
      <c r="Y105" s="4"/>
      <c r="Z105" s="4"/>
    </row>
    <row r="106" spans="1:26">
      <c r="G106" s="2"/>
      <c r="H106" s="2"/>
      <c r="I106" s="2"/>
      <c r="J106" s="3"/>
      <c r="K106" s="3"/>
    </row>
    <row r="107" spans="1:26">
      <c r="A107" s="4" t="s">
        <v>101</v>
      </c>
      <c r="G107" s="2"/>
      <c r="H107" s="2"/>
      <c r="I107" s="2"/>
      <c r="J107" s="3"/>
      <c r="K107" s="3"/>
    </row>
    <row r="108" spans="1:26">
      <c r="A108" t="s">
        <v>102</v>
      </c>
      <c r="C108" t="s">
        <v>103</v>
      </c>
      <c r="D108" s="14">
        <f>D82</f>
        <v>1313</v>
      </c>
      <c r="E108" t="s">
        <v>83</v>
      </c>
      <c r="F108" s="33"/>
      <c r="G108" s="72">
        <f>Budget!P112</f>
        <v>0</v>
      </c>
      <c r="H108" s="72"/>
      <c r="I108" s="72">
        <f>ROUND(F108*D108,0)</f>
        <v>0</v>
      </c>
      <c r="J108" s="3">
        <f t="shared" ref="J108:J110" si="53">SUM(H108:I108)</f>
        <v>0</v>
      </c>
      <c r="K108" s="3"/>
    </row>
    <row r="109" spans="1:26">
      <c r="A109" t="s">
        <v>104</v>
      </c>
      <c r="G109" s="72">
        <f>Budget!P113</f>
        <v>0</v>
      </c>
      <c r="H109" s="2">
        <f>'Re-Budget CS'!H82</f>
        <v>0</v>
      </c>
      <c r="I109" s="2">
        <f>'Re-Budget CS'!I82</f>
        <v>0</v>
      </c>
      <c r="J109" s="3">
        <f t="shared" si="53"/>
        <v>0</v>
      </c>
      <c r="K109" s="3"/>
    </row>
    <row r="110" spans="1:26">
      <c r="A110" s="74" t="s">
        <v>105</v>
      </c>
      <c r="B110" s="74"/>
      <c r="C110" s="74"/>
      <c r="D110" s="74"/>
      <c r="E110" s="74"/>
      <c r="F110" s="74"/>
      <c r="G110" s="91">
        <f>Budget!P114</f>
        <v>0</v>
      </c>
      <c r="H110" s="75">
        <f t="shared" ref="H110:I110" si="54">SUM(H108:H109)</f>
        <v>0</v>
      </c>
      <c r="I110" s="75">
        <f t="shared" si="54"/>
        <v>0</v>
      </c>
      <c r="J110" s="76">
        <f t="shared" si="53"/>
        <v>0</v>
      </c>
      <c r="K110" s="3">
        <f>J108+J109</f>
        <v>0</v>
      </c>
    </row>
    <row r="111" spans="1:26">
      <c r="G111" s="2"/>
      <c r="H111" s="2"/>
      <c r="I111" s="2"/>
      <c r="J111" s="3"/>
      <c r="K111" s="3"/>
    </row>
    <row r="112" spans="1:26">
      <c r="A112" s="77" t="s">
        <v>106</v>
      </c>
      <c r="B112" s="77"/>
      <c r="C112" s="77"/>
      <c r="D112" s="77"/>
      <c r="E112" s="77"/>
      <c r="F112" s="77"/>
      <c r="G112" s="78">
        <f t="shared" ref="G112:I112" si="55">G103+G110</f>
        <v>0</v>
      </c>
      <c r="H112" s="78">
        <f t="shared" si="55"/>
        <v>0</v>
      </c>
      <c r="I112" s="78">
        <f t="shared" si="55"/>
        <v>0</v>
      </c>
      <c r="J112" s="79">
        <f>SUM(H112:I112)</f>
        <v>0</v>
      </c>
      <c r="K112" s="3">
        <f>J103+J110</f>
        <v>0</v>
      </c>
      <c r="L112" s="4"/>
      <c r="M112" s="4"/>
      <c r="N112" s="4"/>
      <c r="O112" s="4"/>
      <c r="P112" s="4"/>
      <c r="Q112" s="4"/>
      <c r="R112" s="4"/>
      <c r="S112" s="4"/>
      <c r="T112" s="4"/>
      <c r="U112" s="4"/>
      <c r="V112" s="4"/>
      <c r="W112" s="4"/>
      <c r="X112" s="4"/>
      <c r="Y112" s="4"/>
      <c r="Z112" s="4"/>
    </row>
    <row r="113" spans="1:26">
      <c r="I113" s="2" t="s">
        <v>107</v>
      </c>
      <c r="J113" s="34" t="e">
        <f>J110/J112</f>
        <v>#DIV/0!</v>
      </c>
      <c r="K113" s="2"/>
      <c r="L113" s="2"/>
      <c r="M113" s="2"/>
      <c r="N113" s="2"/>
      <c r="O113" s="2"/>
      <c r="P113" s="3"/>
      <c r="Q113" s="34"/>
    </row>
    <row r="114" spans="1:26">
      <c r="A114" t="s">
        <v>108</v>
      </c>
      <c r="K114" s="2"/>
      <c r="L114" s="2"/>
      <c r="M114" s="2"/>
      <c r="N114" s="2"/>
      <c r="O114" s="2"/>
      <c r="P114" s="3"/>
      <c r="Q114" s="3"/>
    </row>
    <row r="115" spans="1:26" ht="32.25" customHeight="1">
      <c r="A115" s="94" t="s">
        <v>155</v>
      </c>
      <c r="B115" s="109"/>
      <c r="C115" s="109"/>
      <c r="D115" s="109"/>
      <c r="E115" s="109"/>
      <c r="F115" s="109"/>
      <c r="G115" s="109"/>
      <c r="H115" s="109"/>
      <c r="I115" s="109"/>
      <c r="J115" s="109"/>
      <c r="K115" s="109"/>
      <c r="L115" s="109"/>
      <c r="M115" s="109"/>
      <c r="N115" s="109"/>
      <c r="O115" s="109"/>
      <c r="P115" s="109"/>
      <c r="Q115" s="35"/>
      <c r="R115" s="36"/>
      <c r="S115" s="36"/>
      <c r="T115" s="36"/>
      <c r="U115" s="36"/>
      <c r="V115" s="36"/>
      <c r="W115" s="36"/>
      <c r="X115" s="36"/>
      <c r="Y115" s="36"/>
      <c r="Z115" s="36"/>
    </row>
    <row r="116" spans="1:26" ht="33.75" customHeight="1">
      <c r="A116" s="94" t="s">
        <v>156</v>
      </c>
      <c r="B116" s="109"/>
      <c r="C116" s="109"/>
      <c r="D116" s="109"/>
      <c r="E116" s="109"/>
      <c r="F116" s="109"/>
      <c r="G116" s="109"/>
      <c r="H116" s="109"/>
      <c r="I116" s="109"/>
      <c r="J116" s="109"/>
      <c r="K116" s="109"/>
      <c r="L116" s="109"/>
      <c r="M116" s="109"/>
      <c r="N116" s="109"/>
      <c r="O116" s="109"/>
      <c r="P116" s="109"/>
      <c r="Q116" s="35"/>
    </row>
    <row r="117" spans="1:26">
      <c r="K117" s="2"/>
      <c r="L117" s="2"/>
      <c r="M117" s="2"/>
      <c r="N117" s="2"/>
      <c r="O117" s="2"/>
      <c r="P117" s="3"/>
      <c r="Q117" s="3"/>
    </row>
    <row r="118" spans="1:26">
      <c r="A118" t="s">
        <v>110</v>
      </c>
      <c r="K118" s="2"/>
      <c r="L118" s="2"/>
      <c r="M118" s="2"/>
      <c r="N118" s="2"/>
      <c r="O118" s="2"/>
      <c r="P118" s="3"/>
      <c r="Q118" s="3"/>
    </row>
    <row r="119" spans="1:26">
      <c r="K119" s="2"/>
      <c r="L119" s="2"/>
      <c r="M119" s="2"/>
      <c r="N119" s="2"/>
      <c r="O119" s="2"/>
      <c r="P119" s="3"/>
      <c r="Q119" s="3"/>
    </row>
    <row r="120" spans="1:26">
      <c r="A120" s="17" t="s">
        <v>157</v>
      </c>
      <c r="K120" s="2"/>
      <c r="L120" s="2"/>
      <c r="M120" s="2"/>
      <c r="N120" s="2"/>
      <c r="O120" s="2"/>
      <c r="P120" s="3"/>
      <c r="Q120" s="3"/>
    </row>
    <row r="121" spans="1:26">
      <c r="A121" t="s">
        <v>158</v>
      </c>
      <c r="K121" s="2"/>
      <c r="L121" s="2"/>
      <c r="M121" s="2"/>
      <c r="N121" s="2"/>
      <c r="O121" s="2"/>
      <c r="P121" s="3"/>
      <c r="Q121" s="3"/>
    </row>
    <row r="122" spans="1:26">
      <c r="K122" s="2"/>
      <c r="L122" s="2"/>
      <c r="M122" s="2"/>
      <c r="N122" s="2"/>
      <c r="O122" s="2"/>
      <c r="P122" s="3"/>
      <c r="Q122" s="3"/>
    </row>
    <row r="123" spans="1:26">
      <c r="A123" t="s">
        <v>159</v>
      </c>
      <c r="K123" s="2"/>
      <c r="L123" s="2"/>
      <c r="M123" s="2"/>
      <c r="N123" s="2"/>
      <c r="O123" s="2"/>
      <c r="P123" s="3"/>
      <c r="Q123" s="3"/>
    </row>
    <row r="124" spans="1:26">
      <c r="A124" t="s">
        <v>115</v>
      </c>
      <c r="K124" s="2"/>
      <c r="L124" s="2"/>
      <c r="M124" s="2"/>
      <c r="N124" s="2"/>
      <c r="O124" s="2"/>
      <c r="P124" s="3"/>
      <c r="Q124" s="3"/>
    </row>
    <row r="125" spans="1:26">
      <c r="K125" s="2"/>
      <c r="L125" s="2"/>
      <c r="M125" s="2"/>
      <c r="N125" s="2"/>
      <c r="O125" s="2"/>
      <c r="P125" s="3"/>
      <c r="Q125" s="3"/>
    </row>
    <row r="126" spans="1:26">
      <c r="K126" s="2"/>
      <c r="L126" s="2"/>
      <c r="M126" s="2"/>
      <c r="N126" s="2"/>
      <c r="O126" s="2"/>
      <c r="P126" s="3"/>
      <c r="Q126" s="3"/>
    </row>
    <row r="127" spans="1:26">
      <c r="K127" s="2"/>
      <c r="L127" s="2"/>
      <c r="M127" s="2"/>
      <c r="N127" s="2"/>
      <c r="O127" s="2"/>
      <c r="P127" s="3"/>
      <c r="Q127" s="3"/>
    </row>
    <row r="128" spans="1:26">
      <c r="K128" s="2"/>
      <c r="L128" s="2"/>
      <c r="M128" s="2"/>
      <c r="N128" s="2"/>
      <c r="O128" s="2"/>
      <c r="P128" s="3"/>
      <c r="Q128" s="3"/>
    </row>
    <row r="129" spans="11:17">
      <c r="K129" s="2"/>
      <c r="L129" s="2"/>
      <c r="M129" s="2"/>
      <c r="N129" s="2"/>
      <c r="O129" s="2"/>
      <c r="P129" s="3"/>
      <c r="Q129" s="3"/>
    </row>
    <row r="130" spans="11:17">
      <c r="K130" s="2"/>
      <c r="L130" s="2"/>
      <c r="M130" s="2"/>
      <c r="N130" s="2"/>
      <c r="O130" s="2"/>
      <c r="P130" s="3"/>
      <c r="Q130" s="3"/>
    </row>
    <row r="131" spans="11:17">
      <c r="K131" s="2"/>
      <c r="L131" s="2"/>
      <c r="M131" s="2"/>
      <c r="N131" s="2"/>
      <c r="O131" s="2"/>
      <c r="P131" s="3"/>
      <c r="Q131" s="3"/>
    </row>
    <row r="132" spans="11:17">
      <c r="K132" s="2"/>
      <c r="L132" s="2"/>
      <c r="M132" s="2"/>
      <c r="N132" s="2"/>
      <c r="O132" s="2"/>
      <c r="P132" s="3"/>
      <c r="Q132" s="3"/>
    </row>
    <row r="133" spans="11:17">
      <c r="K133" s="2"/>
      <c r="L133" s="2"/>
      <c r="M133" s="2"/>
      <c r="N133" s="2"/>
      <c r="O133" s="2"/>
      <c r="P133" s="3"/>
      <c r="Q133" s="3"/>
    </row>
    <row r="134" spans="11:17">
      <c r="K134" s="2"/>
      <c r="L134" s="2"/>
      <c r="M134" s="2"/>
      <c r="N134" s="2"/>
      <c r="O134" s="2"/>
      <c r="P134" s="3"/>
      <c r="Q134" s="3"/>
    </row>
    <row r="135" spans="11:17">
      <c r="K135" s="2"/>
      <c r="L135" s="2"/>
      <c r="M135" s="2"/>
      <c r="N135" s="2"/>
      <c r="O135" s="2"/>
      <c r="P135" s="3"/>
      <c r="Q135" s="3"/>
    </row>
    <row r="136" spans="11:17">
      <c r="K136" s="2"/>
      <c r="L136" s="2"/>
      <c r="M136" s="2"/>
      <c r="N136" s="2"/>
      <c r="O136" s="2"/>
      <c r="P136" s="3"/>
      <c r="Q136" s="3"/>
    </row>
    <row r="137" spans="11:17">
      <c r="K137" s="2"/>
      <c r="L137" s="2"/>
      <c r="M137" s="2"/>
      <c r="N137" s="2"/>
      <c r="O137" s="2"/>
      <c r="P137" s="3"/>
      <c r="Q137" s="3"/>
    </row>
    <row r="138" spans="11:17">
      <c r="K138" s="2"/>
      <c r="L138" s="2"/>
      <c r="M138" s="2"/>
      <c r="N138" s="2"/>
      <c r="O138" s="2"/>
      <c r="P138" s="3"/>
      <c r="Q138" s="3"/>
    </row>
    <row r="139" spans="11:17">
      <c r="K139" s="2"/>
      <c r="L139" s="2"/>
      <c r="M139" s="2"/>
      <c r="N139" s="2"/>
      <c r="O139" s="2"/>
      <c r="P139" s="3"/>
      <c r="Q139" s="3"/>
    </row>
    <row r="140" spans="11:17">
      <c r="K140" s="2"/>
      <c r="L140" s="2"/>
      <c r="M140" s="2"/>
      <c r="N140" s="2"/>
      <c r="O140" s="2"/>
      <c r="P140" s="3"/>
      <c r="Q140" s="3"/>
    </row>
    <row r="141" spans="11:17">
      <c r="K141" s="2"/>
      <c r="L141" s="2"/>
      <c r="M141" s="2"/>
      <c r="N141" s="2"/>
      <c r="O141" s="2"/>
      <c r="P141" s="3"/>
      <c r="Q141" s="3"/>
    </row>
    <row r="142" spans="11:17">
      <c r="K142" s="2"/>
      <c r="L142" s="2"/>
      <c r="M142" s="2"/>
      <c r="N142" s="2"/>
      <c r="O142" s="2"/>
      <c r="P142" s="3"/>
      <c r="Q142" s="3"/>
    </row>
    <row r="143" spans="11:17">
      <c r="K143" s="2"/>
      <c r="L143" s="2"/>
      <c r="M143" s="2"/>
      <c r="N143" s="2"/>
      <c r="O143" s="2"/>
      <c r="P143" s="3"/>
      <c r="Q143" s="3"/>
    </row>
    <row r="144" spans="11:17">
      <c r="K144" s="2"/>
      <c r="L144" s="2"/>
      <c r="M144" s="2"/>
      <c r="N144" s="2"/>
      <c r="O144" s="2"/>
      <c r="P144" s="3"/>
      <c r="Q144" s="3"/>
    </row>
    <row r="145" spans="11:17">
      <c r="K145" s="2"/>
      <c r="L145" s="2"/>
      <c r="M145" s="2"/>
      <c r="N145" s="2"/>
      <c r="O145" s="2"/>
      <c r="P145" s="3"/>
      <c r="Q145" s="3"/>
    </row>
    <row r="146" spans="11:17">
      <c r="K146" s="2"/>
      <c r="L146" s="2"/>
      <c r="M146" s="2"/>
      <c r="N146" s="2"/>
      <c r="O146" s="2"/>
      <c r="P146" s="3"/>
      <c r="Q146" s="3"/>
    </row>
    <row r="147" spans="11:17">
      <c r="K147" s="2"/>
      <c r="L147" s="2"/>
      <c r="M147" s="2"/>
      <c r="N147" s="2"/>
      <c r="O147" s="2"/>
      <c r="P147" s="3"/>
      <c r="Q147" s="3"/>
    </row>
    <row r="148" spans="11:17">
      <c r="K148" s="2"/>
      <c r="L148" s="2"/>
      <c r="M148" s="2"/>
      <c r="N148" s="2"/>
      <c r="O148" s="2"/>
      <c r="P148" s="3"/>
      <c r="Q148" s="3"/>
    </row>
    <row r="149" spans="11:17">
      <c r="K149" s="2"/>
      <c r="L149" s="2"/>
      <c r="M149" s="2"/>
      <c r="N149" s="2"/>
      <c r="O149" s="2"/>
      <c r="P149" s="3"/>
      <c r="Q149" s="3"/>
    </row>
    <row r="150" spans="11:17">
      <c r="K150" s="2"/>
      <c r="L150" s="2"/>
      <c r="M150" s="2"/>
      <c r="N150" s="2"/>
      <c r="O150" s="2"/>
      <c r="P150" s="3"/>
      <c r="Q150" s="3"/>
    </row>
    <row r="151" spans="11:17">
      <c r="K151" s="2"/>
      <c r="L151" s="2"/>
      <c r="M151" s="2"/>
      <c r="N151" s="2"/>
      <c r="O151" s="2"/>
      <c r="P151" s="3"/>
      <c r="Q151" s="3"/>
    </row>
    <row r="152" spans="11:17">
      <c r="K152" s="2"/>
      <c r="L152" s="2"/>
      <c r="M152" s="2"/>
      <c r="N152" s="2"/>
      <c r="O152" s="2"/>
      <c r="P152" s="3"/>
      <c r="Q152" s="3"/>
    </row>
    <row r="153" spans="11:17">
      <c r="K153" s="2"/>
      <c r="L153" s="2"/>
      <c r="M153" s="2"/>
      <c r="N153" s="2"/>
      <c r="O153" s="2"/>
      <c r="P153" s="3"/>
      <c r="Q153" s="3"/>
    </row>
    <row r="154" spans="11:17">
      <c r="K154" s="2"/>
      <c r="L154" s="2"/>
      <c r="M154" s="2"/>
      <c r="N154" s="2"/>
      <c r="O154" s="2"/>
      <c r="P154" s="3"/>
      <c r="Q154" s="3"/>
    </row>
    <row r="155" spans="11:17">
      <c r="K155" s="2"/>
      <c r="L155" s="2"/>
      <c r="M155" s="2"/>
      <c r="N155" s="2"/>
      <c r="O155" s="2"/>
      <c r="P155" s="3"/>
      <c r="Q155" s="3"/>
    </row>
    <row r="156" spans="11:17">
      <c r="K156" s="2"/>
      <c r="L156" s="2"/>
      <c r="M156" s="2"/>
      <c r="N156" s="2"/>
      <c r="O156" s="2"/>
      <c r="P156" s="3"/>
      <c r="Q156" s="3"/>
    </row>
    <row r="157" spans="11:17">
      <c r="K157" s="2"/>
      <c r="L157" s="2"/>
      <c r="M157" s="2"/>
      <c r="N157" s="2"/>
      <c r="O157" s="2"/>
      <c r="P157" s="3"/>
      <c r="Q157" s="3"/>
    </row>
    <row r="158" spans="11:17">
      <c r="K158" s="2"/>
      <c r="L158" s="2"/>
      <c r="M158" s="2"/>
      <c r="N158" s="2"/>
      <c r="O158" s="2"/>
      <c r="P158" s="3"/>
      <c r="Q158" s="3"/>
    </row>
    <row r="159" spans="11:17">
      <c r="K159" s="2"/>
      <c r="L159" s="2"/>
      <c r="M159" s="2"/>
      <c r="N159" s="2"/>
      <c r="O159" s="2"/>
      <c r="P159" s="3"/>
      <c r="Q159" s="3"/>
    </row>
    <row r="160" spans="11:17">
      <c r="K160" s="2"/>
      <c r="L160" s="2"/>
      <c r="M160" s="2"/>
      <c r="N160" s="2"/>
      <c r="O160" s="2"/>
      <c r="P160" s="3"/>
      <c r="Q160" s="3"/>
    </row>
    <row r="161" spans="11:17">
      <c r="K161" s="2"/>
      <c r="L161" s="2"/>
      <c r="M161" s="2"/>
      <c r="N161" s="2"/>
      <c r="O161" s="2"/>
      <c r="P161" s="3"/>
      <c r="Q161" s="3"/>
    </row>
    <row r="162" spans="11:17">
      <c r="K162" s="2"/>
      <c r="L162" s="2"/>
      <c r="M162" s="2"/>
      <c r="N162" s="2"/>
      <c r="O162" s="2"/>
      <c r="P162" s="3"/>
      <c r="Q162" s="3"/>
    </row>
    <row r="163" spans="11:17">
      <c r="K163" s="2"/>
      <c r="L163" s="2"/>
      <c r="M163" s="2"/>
      <c r="N163" s="2"/>
      <c r="O163" s="2"/>
      <c r="P163" s="3"/>
      <c r="Q163" s="3"/>
    </row>
    <row r="164" spans="11:17">
      <c r="K164" s="2"/>
      <c r="L164" s="2"/>
      <c r="M164" s="2"/>
      <c r="N164" s="2"/>
      <c r="O164" s="2"/>
      <c r="P164" s="3"/>
      <c r="Q164" s="3"/>
    </row>
    <row r="165" spans="11:17">
      <c r="K165" s="2"/>
      <c r="L165" s="2"/>
      <c r="M165" s="2"/>
      <c r="N165" s="2"/>
      <c r="O165" s="2"/>
      <c r="P165" s="3"/>
      <c r="Q165" s="3"/>
    </row>
    <row r="166" spans="11:17">
      <c r="K166" s="2"/>
      <c r="L166" s="2"/>
      <c r="M166" s="2"/>
      <c r="N166" s="2"/>
      <c r="O166" s="2"/>
      <c r="P166" s="3"/>
      <c r="Q166" s="3"/>
    </row>
    <row r="167" spans="11:17">
      <c r="K167" s="2"/>
      <c r="L167" s="2"/>
      <c r="M167" s="2"/>
      <c r="N167" s="2"/>
      <c r="O167" s="2"/>
      <c r="P167" s="3"/>
      <c r="Q167" s="3"/>
    </row>
    <row r="168" spans="11:17">
      <c r="K168" s="2"/>
      <c r="L168" s="2"/>
      <c r="M168" s="2"/>
      <c r="N168" s="2"/>
      <c r="O168" s="2"/>
      <c r="P168" s="3"/>
      <c r="Q168" s="3"/>
    </row>
    <row r="169" spans="11:17">
      <c r="K169" s="2"/>
      <c r="L169" s="2"/>
      <c r="M169" s="2"/>
      <c r="N169" s="2"/>
      <c r="O169" s="2"/>
      <c r="P169" s="3"/>
      <c r="Q169" s="3"/>
    </row>
    <row r="170" spans="11:17">
      <c r="K170" s="2"/>
      <c r="L170" s="2"/>
      <c r="M170" s="2"/>
      <c r="N170" s="2"/>
      <c r="O170" s="2"/>
      <c r="P170" s="3"/>
      <c r="Q170" s="3"/>
    </row>
    <row r="171" spans="11:17">
      <c r="K171" s="2"/>
      <c r="L171" s="2"/>
      <c r="M171" s="2"/>
      <c r="N171" s="2"/>
      <c r="O171" s="2"/>
      <c r="P171" s="3"/>
      <c r="Q171" s="3"/>
    </row>
    <row r="172" spans="11:17">
      <c r="K172" s="2"/>
      <c r="L172" s="2"/>
      <c r="M172" s="2"/>
      <c r="N172" s="2"/>
      <c r="O172" s="2"/>
      <c r="P172" s="3"/>
      <c r="Q172" s="3"/>
    </row>
    <row r="173" spans="11:17">
      <c r="K173" s="2"/>
      <c r="L173" s="2"/>
      <c r="M173" s="2"/>
      <c r="N173" s="2"/>
      <c r="O173" s="2"/>
      <c r="P173" s="3"/>
      <c r="Q173" s="3"/>
    </row>
    <row r="174" spans="11:17">
      <c r="K174" s="2"/>
      <c r="L174" s="2"/>
      <c r="M174" s="2"/>
      <c r="N174" s="2"/>
      <c r="O174" s="2"/>
      <c r="P174" s="3"/>
      <c r="Q174" s="3"/>
    </row>
    <row r="175" spans="11:17">
      <c r="K175" s="2"/>
      <c r="L175" s="2"/>
      <c r="M175" s="2"/>
      <c r="N175" s="2"/>
      <c r="O175" s="2"/>
      <c r="P175" s="3"/>
      <c r="Q175" s="3"/>
    </row>
    <row r="176" spans="11:17">
      <c r="K176" s="2"/>
      <c r="L176" s="2"/>
      <c r="M176" s="2"/>
      <c r="N176" s="2"/>
      <c r="O176" s="2"/>
      <c r="P176" s="3"/>
      <c r="Q176" s="3"/>
    </row>
    <row r="177" spans="11:17">
      <c r="K177" s="2"/>
      <c r="L177" s="2"/>
      <c r="M177" s="2"/>
      <c r="N177" s="2"/>
      <c r="O177" s="2"/>
      <c r="P177" s="3"/>
      <c r="Q177" s="3"/>
    </row>
    <row r="178" spans="11:17">
      <c r="K178" s="2"/>
      <c r="L178" s="2"/>
      <c r="M178" s="2"/>
      <c r="N178" s="2"/>
      <c r="O178" s="2"/>
      <c r="P178" s="3"/>
      <c r="Q178" s="3"/>
    </row>
    <row r="179" spans="11:17">
      <c r="K179" s="2"/>
      <c r="L179" s="2"/>
      <c r="M179" s="2"/>
      <c r="N179" s="2"/>
      <c r="O179" s="2"/>
      <c r="P179" s="3"/>
      <c r="Q179" s="3"/>
    </row>
    <row r="180" spans="11:17">
      <c r="K180" s="2"/>
      <c r="L180" s="2"/>
      <c r="M180" s="2"/>
      <c r="N180" s="2"/>
      <c r="O180" s="2"/>
      <c r="P180" s="3"/>
      <c r="Q180" s="3"/>
    </row>
    <row r="181" spans="11:17">
      <c r="K181" s="2"/>
      <c r="L181" s="2"/>
      <c r="M181" s="2"/>
      <c r="N181" s="2"/>
      <c r="O181" s="2"/>
      <c r="P181" s="3"/>
      <c r="Q181" s="3"/>
    </row>
    <row r="182" spans="11:17">
      <c r="K182" s="2"/>
      <c r="L182" s="2"/>
      <c r="M182" s="2"/>
      <c r="N182" s="2"/>
      <c r="O182" s="2"/>
      <c r="P182" s="3"/>
      <c r="Q182" s="3"/>
    </row>
    <row r="183" spans="11:17">
      <c r="K183" s="2"/>
      <c r="L183" s="2"/>
      <c r="M183" s="2"/>
      <c r="N183" s="2"/>
      <c r="O183" s="2"/>
      <c r="P183" s="3"/>
      <c r="Q183" s="3"/>
    </row>
    <row r="184" spans="11:17">
      <c r="K184" s="2"/>
      <c r="L184" s="2"/>
      <c r="M184" s="2"/>
      <c r="N184" s="2"/>
      <c r="O184" s="2"/>
      <c r="P184" s="3"/>
      <c r="Q184" s="3"/>
    </row>
    <row r="185" spans="11:17">
      <c r="K185" s="2"/>
      <c r="L185" s="2"/>
      <c r="M185" s="2"/>
      <c r="N185" s="2"/>
      <c r="O185" s="2"/>
      <c r="P185" s="3"/>
      <c r="Q185" s="3"/>
    </row>
    <row r="186" spans="11:17">
      <c r="K186" s="2"/>
      <c r="L186" s="2"/>
      <c r="M186" s="2"/>
      <c r="N186" s="2"/>
      <c r="O186" s="2"/>
      <c r="P186" s="3"/>
      <c r="Q186" s="3"/>
    </row>
    <row r="187" spans="11:17">
      <c r="K187" s="2"/>
      <c r="L187" s="2"/>
      <c r="M187" s="2"/>
      <c r="N187" s="2"/>
      <c r="O187" s="2"/>
      <c r="P187" s="3"/>
      <c r="Q187" s="3"/>
    </row>
    <row r="188" spans="11:17">
      <c r="K188" s="2"/>
      <c r="L188" s="2"/>
      <c r="M188" s="2"/>
      <c r="N188" s="2"/>
      <c r="O188" s="2"/>
      <c r="P188" s="3"/>
      <c r="Q188" s="3"/>
    </row>
    <row r="189" spans="11:17">
      <c r="K189" s="2"/>
      <c r="L189" s="2"/>
      <c r="M189" s="2"/>
      <c r="N189" s="2"/>
      <c r="O189" s="2"/>
      <c r="P189" s="3"/>
      <c r="Q189" s="3"/>
    </row>
    <row r="190" spans="11:17">
      <c r="K190" s="2"/>
      <c r="L190" s="2"/>
      <c r="M190" s="2"/>
      <c r="N190" s="2"/>
      <c r="O190" s="2"/>
      <c r="P190" s="3"/>
      <c r="Q190" s="3"/>
    </row>
    <row r="191" spans="11:17">
      <c r="K191" s="2"/>
      <c r="L191" s="2"/>
      <c r="M191" s="2"/>
      <c r="N191" s="2"/>
      <c r="O191" s="2"/>
      <c r="P191" s="3"/>
      <c r="Q191" s="3"/>
    </row>
    <row r="192" spans="11:17">
      <c r="K192" s="2"/>
      <c r="L192" s="2"/>
      <c r="M192" s="2"/>
      <c r="N192" s="2"/>
      <c r="O192" s="2"/>
      <c r="P192" s="3"/>
      <c r="Q192" s="3"/>
    </row>
    <row r="193" spans="11:17">
      <c r="K193" s="2"/>
      <c r="L193" s="2"/>
      <c r="M193" s="2"/>
      <c r="N193" s="2"/>
      <c r="O193" s="2"/>
      <c r="P193" s="3"/>
      <c r="Q193" s="3"/>
    </row>
    <row r="194" spans="11:17">
      <c r="K194" s="2"/>
      <c r="L194" s="2"/>
      <c r="M194" s="2"/>
      <c r="N194" s="2"/>
      <c r="O194" s="2"/>
      <c r="P194" s="3"/>
      <c r="Q194" s="3"/>
    </row>
    <row r="195" spans="11:17">
      <c r="K195" s="2"/>
      <c r="L195" s="2"/>
      <c r="M195" s="2"/>
      <c r="N195" s="2"/>
      <c r="O195" s="2"/>
      <c r="P195" s="3"/>
      <c r="Q195" s="3"/>
    </row>
    <row r="196" spans="11:17">
      <c r="K196" s="2"/>
      <c r="L196" s="2"/>
      <c r="M196" s="2"/>
      <c r="N196" s="2"/>
      <c r="O196" s="2"/>
      <c r="P196" s="3"/>
      <c r="Q196" s="3"/>
    </row>
    <row r="197" spans="11:17">
      <c r="K197" s="2"/>
      <c r="L197" s="2"/>
      <c r="M197" s="2"/>
      <c r="N197" s="2"/>
      <c r="O197" s="2"/>
      <c r="P197" s="3"/>
      <c r="Q197" s="3"/>
    </row>
    <row r="198" spans="11:17">
      <c r="K198" s="2"/>
      <c r="L198" s="2"/>
      <c r="M198" s="2"/>
      <c r="N198" s="2"/>
      <c r="O198" s="2"/>
      <c r="P198" s="3"/>
      <c r="Q198" s="3"/>
    </row>
    <row r="199" spans="11:17">
      <c r="K199" s="2"/>
      <c r="L199" s="2"/>
      <c r="M199" s="2"/>
      <c r="N199" s="2"/>
      <c r="O199" s="2"/>
      <c r="P199" s="3"/>
      <c r="Q199" s="3"/>
    </row>
    <row r="200" spans="11:17">
      <c r="K200" s="2"/>
      <c r="L200" s="2"/>
      <c r="M200" s="2"/>
      <c r="N200" s="2"/>
      <c r="O200" s="2"/>
      <c r="P200" s="3"/>
      <c r="Q200" s="3"/>
    </row>
    <row r="201" spans="11:17">
      <c r="K201" s="2"/>
      <c r="L201" s="2"/>
      <c r="M201" s="2"/>
      <c r="N201" s="2"/>
      <c r="O201" s="2"/>
      <c r="P201" s="3"/>
      <c r="Q201" s="3"/>
    </row>
    <row r="202" spans="11:17">
      <c r="K202" s="2"/>
      <c r="L202" s="2"/>
      <c r="M202" s="2"/>
      <c r="N202" s="2"/>
      <c r="O202" s="2"/>
      <c r="P202" s="3"/>
      <c r="Q202" s="3"/>
    </row>
    <row r="203" spans="11:17">
      <c r="K203" s="2"/>
      <c r="L203" s="2"/>
      <c r="M203" s="2"/>
      <c r="N203" s="2"/>
      <c r="O203" s="2"/>
      <c r="P203" s="3"/>
      <c r="Q203" s="3"/>
    </row>
    <row r="204" spans="11:17">
      <c r="K204" s="2"/>
      <c r="L204" s="2"/>
      <c r="M204" s="2"/>
      <c r="N204" s="2"/>
      <c r="O204" s="2"/>
      <c r="P204" s="3"/>
      <c r="Q204" s="3"/>
    </row>
    <row r="205" spans="11:17">
      <c r="K205" s="2"/>
      <c r="L205" s="2"/>
      <c r="M205" s="2"/>
      <c r="N205" s="2"/>
      <c r="O205" s="2"/>
      <c r="P205" s="3"/>
      <c r="Q205" s="3"/>
    </row>
    <row r="206" spans="11:17">
      <c r="K206" s="2"/>
      <c r="L206" s="2"/>
      <c r="M206" s="2"/>
      <c r="N206" s="2"/>
      <c r="O206" s="2"/>
      <c r="P206" s="3"/>
      <c r="Q206" s="3"/>
    </row>
    <row r="207" spans="11:17">
      <c r="K207" s="2"/>
      <c r="L207" s="2"/>
      <c r="M207" s="2"/>
      <c r="N207" s="2"/>
      <c r="O207" s="2"/>
      <c r="P207" s="3"/>
      <c r="Q207" s="3"/>
    </row>
    <row r="208" spans="11:17">
      <c r="K208" s="2"/>
      <c r="L208" s="2"/>
      <c r="M208" s="2"/>
      <c r="N208" s="2"/>
      <c r="O208" s="2"/>
      <c r="P208" s="3"/>
      <c r="Q208" s="3"/>
    </row>
    <row r="209" spans="11:17">
      <c r="K209" s="2"/>
      <c r="L209" s="2"/>
      <c r="M209" s="2"/>
      <c r="N209" s="2"/>
      <c r="O209" s="2"/>
      <c r="P209" s="3"/>
      <c r="Q209" s="3"/>
    </row>
    <row r="210" spans="11:17">
      <c r="K210" s="2"/>
      <c r="L210" s="2"/>
      <c r="M210" s="2"/>
      <c r="N210" s="2"/>
      <c r="O210" s="2"/>
      <c r="P210" s="3"/>
      <c r="Q210" s="3"/>
    </row>
    <row r="211" spans="11:17">
      <c r="K211" s="2"/>
      <c r="L211" s="2"/>
      <c r="M211" s="2"/>
      <c r="N211" s="2"/>
      <c r="O211" s="2"/>
      <c r="P211" s="3"/>
      <c r="Q211" s="3"/>
    </row>
    <row r="212" spans="11:17">
      <c r="K212" s="2"/>
      <c r="L212" s="2"/>
      <c r="M212" s="2"/>
      <c r="N212" s="2"/>
      <c r="O212" s="2"/>
      <c r="P212" s="3"/>
      <c r="Q212" s="3"/>
    </row>
    <row r="213" spans="11:17">
      <c r="K213" s="2"/>
      <c r="L213" s="2"/>
      <c r="M213" s="2"/>
      <c r="N213" s="2"/>
      <c r="O213" s="2"/>
      <c r="P213" s="3"/>
      <c r="Q213" s="3"/>
    </row>
    <row r="214" spans="11:17">
      <c r="K214" s="2"/>
      <c r="L214" s="2"/>
      <c r="M214" s="2"/>
      <c r="N214" s="2"/>
      <c r="O214" s="2"/>
      <c r="P214" s="3"/>
      <c r="Q214" s="3"/>
    </row>
    <row r="215" spans="11:17">
      <c r="K215" s="2"/>
      <c r="L215" s="2"/>
      <c r="M215" s="2"/>
      <c r="N215" s="2"/>
      <c r="O215" s="2"/>
      <c r="P215" s="3"/>
      <c r="Q215" s="3"/>
    </row>
    <row r="216" spans="11:17">
      <c r="K216" s="2"/>
      <c r="L216" s="2"/>
      <c r="M216" s="2"/>
      <c r="N216" s="2"/>
      <c r="O216" s="2"/>
      <c r="P216" s="3"/>
      <c r="Q216" s="3"/>
    </row>
    <row r="217" spans="11:17">
      <c r="K217" s="2"/>
      <c r="L217" s="2"/>
      <c r="M217" s="2"/>
      <c r="N217" s="2"/>
      <c r="O217" s="2"/>
      <c r="P217" s="3"/>
      <c r="Q217" s="3"/>
    </row>
    <row r="218" spans="11:17">
      <c r="K218" s="2"/>
      <c r="L218" s="2"/>
      <c r="M218" s="2"/>
      <c r="N218" s="2"/>
      <c r="O218" s="2"/>
      <c r="P218" s="3"/>
      <c r="Q218" s="3"/>
    </row>
    <row r="219" spans="11:17">
      <c r="K219" s="2"/>
      <c r="L219" s="2"/>
      <c r="M219" s="2"/>
      <c r="N219" s="2"/>
      <c r="O219" s="2"/>
      <c r="P219" s="3"/>
      <c r="Q219" s="3"/>
    </row>
    <row r="220" spans="11:17">
      <c r="K220" s="2"/>
      <c r="L220" s="2"/>
      <c r="M220" s="2"/>
      <c r="N220" s="2"/>
      <c r="O220" s="2"/>
      <c r="P220" s="3"/>
      <c r="Q220" s="3"/>
    </row>
    <row r="221" spans="11:17">
      <c r="K221" s="2"/>
      <c r="L221" s="2"/>
      <c r="M221" s="2"/>
      <c r="N221" s="2"/>
      <c r="O221" s="2"/>
      <c r="P221" s="3"/>
      <c r="Q221" s="3"/>
    </row>
    <row r="222" spans="11:17">
      <c r="K222" s="2"/>
      <c r="L222" s="2"/>
      <c r="M222" s="2"/>
      <c r="N222" s="2"/>
      <c r="O222" s="2"/>
      <c r="P222" s="3"/>
      <c r="Q222" s="3"/>
    </row>
    <row r="223" spans="11:17">
      <c r="K223" s="2"/>
      <c r="L223" s="2"/>
      <c r="M223" s="2"/>
      <c r="N223" s="2"/>
      <c r="O223" s="2"/>
      <c r="P223" s="3"/>
      <c r="Q223" s="3"/>
    </row>
    <row r="224" spans="11:17">
      <c r="K224" s="2"/>
      <c r="L224" s="2"/>
      <c r="M224" s="2"/>
      <c r="N224" s="2"/>
      <c r="O224" s="2"/>
      <c r="P224" s="3"/>
      <c r="Q224" s="3"/>
    </row>
    <row r="225" spans="11:17">
      <c r="K225" s="2"/>
      <c r="L225" s="2"/>
      <c r="M225" s="2"/>
      <c r="N225" s="2"/>
      <c r="O225" s="2"/>
      <c r="P225" s="3"/>
      <c r="Q225" s="3"/>
    </row>
    <row r="226" spans="11:17">
      <c r="K226" s="2"/>
      <c r="L226" s="2"/>
      <c r="M226" s="2"/>
      <c r="N226" s="2"/>
      <c r="O226" s="2"/>
      <c r="P226" s="3"/>
      <c r="Q226" s="3"/>
    </row>
    <row r="227" spans="11:17">
      <c r="K227" s="2"/>
      <c r="L227" s="2"/>
      <c r="M227" s="2"/>
      <c r="N227" s="2"/>
      <c r="O227" s="2"/>
      <c r="P227" s="3"/>
      <c r="Q227" s="3"/>
    </row>
    <row r="228" spans="11:17">
      <c r="K228" s="2"/>
      <c r="L228" s="2"/>
      <c r="M228" s="2"/>
      <c r="N228" s="2"/>
      <c r="O228" s="2"/>
      <c r="P228" s="3"/>
      <c r="Q228" s="3"/>
    </row>
    <row r="229" spans="11:17">
      <c r="K229" s="2"/>
      <c r="L229" s="2"/>
      <c r="M229" s="2"/>
      <c r="N229" s="2"/>
      <c r="O229" s="2"/>
      <c r="P229" s="3"/>
      <c r="Q229" s="3"/>
    </row>
    <row r="230" spans="11:17">
      <c r="K230" s="2"/>
      <c r="L230" s="2"/>
      <c r="M230" s="2"/>
      <c r="N230" s="2"/>
      <c r="O230" s="2"/>
      <c r="P230" s="3"/>
      <c r="Q230" s="3"/>
    </row>
    <row r="231" spans="11:17">
      <c r="K231" s="2"/>
      <c r="L231" s="2"/>
      <c r="M231" s="2"/>
      <c r="N231" s="2"/>
      <c r="O231" s="2"/>
      <c r="P231" s="3"/>
      <c r="Q231" s="3"/>
    </row>
    <row r="232" spans="11:17">
      <c r="K232" s="2"/>
      <c r="L232" s="2"/>
      <c r="M232" s="2"/>
      <c r="N232" s="2"/>
      <c r="O232" s="2"/>
      <c r="P232" s="3"/>
      <c r="Q232" s="3"/>
    </row>
    <row r="233" spans="11:17">
      <c r="K233" s="2"/>
      <c r="L233" s="2"/>
      <c r="M233" s="2"/>
      <c r="N233" s="2"/>
      <c r="O233" s="2"/>
      <c r="P233" s="3"/>
      <c r="Q233" s="3"/>
    </row>
    <row r="234" spans="11:17">
      <c r="K234" s="2"/>
      <c r="L234" s="2"/>
      <c r="M234" s="2"/>
      <c r="N234" s="2"/>
      <c r="O234" s="2"/>
      <c r="P234" s="3"/>
      <c r="Q234" s="3"/>
    </row>
    <row r="235" spans="11:17">
      <c r="K235" s="2"/>
      <c r="L235" s="2"/>
      <c r="M235" s="2"/>
      <c r="N235" s="2"/>
      <c r="O235" s="2"/>
      <c r="P235" s="3"/>
      <c r="Q235" s="3"/>
    </row>
    <row r="236" spans="11:17">
      <c r="K236" s="2"/>
      <c r="L236" s="2"/>
      <c r="M236" s="2"/>
      <c r="N236" s="2"/>
      <c r="O236" s="2"/>
      <c r="P236" s="3"/>
      <c r="Q236" s="3"/>
    </row>
    <row r="237" spans="11:17">
      <c r="K237" s="2"/>
      <c r="L237" s="2"/>
      <c r="M237" s="2"/>
      <c r="N237" s="2"/>
      <c r="O237" s="2"/>
      <c r="P237" s="3"/>
      <c r="Q237" s="3"/>
    </row>
    <row r="238" spans="11:17">
      <c r="K238" s="2"/>
      <c r="L238" s="2"/>
      <c r="M238" s="2"/>
      <c r="N238" s="2"/>
      <c r="O238" s="2"/>
      <c r="P238" s="3"/>
      <c r="Q238" s="3"/>
    </row>
    <row r="239" spans="11:17">
      <c r="K239" s="2"/>
      <c r="L239" s="2"/>
      <c r="M239" s="2"/>
      <c r="N239" s="2"/>
      <c r="O239" s="2"/>
      <c r="P239" s="3"/>
      <c r="Q239" s="3"/>
    </row>
    <row r="240" spans="11:17">
      <c r="K240" s="2"/>
      <c r="L240" s="2"/>
      <c r="M240" s="2"/>
      <c r="N240" s="2"/>
      <c r="O240" s="2"/>
      <c r="P240" s="3"/>
      <c r="Q240" s="3"/>
    </row>
    <row r="241" spans="11:17">
      <c r="K241" s="2"/>
      <c r="L241" s="2"/>
      <c r="M241" s="2"/>
      <c r="N241" s="2"/>
      <c r="O241" s="2"/>
      <c r="P241" s="3"/>
      <c r="Q241" s="3"/>
    </row>
    <row r="242" spans="11:17">
      <c r="K242" s="2"/>
      <c r="L242" s="2"/>
      <c r="M242" s="2"/>
      <c r="N242" s="2"/>
      <c r="O242" s="2"/>
      <c r="P242" s="3"/>
      <c r="Q242" s="3"/>
    </row>
    <row r="243" spans="11:17">
      <c r="K243" s="2"/>
      <c r="L243" s="2"/>
      <c r="M243" s="2"/>
      <c r="N243" s="2"/>
      <c r="O243" s="2"/>
      <c r="P243" s="3"/>
      <c r="Q243" s="3"/>
    </row>
    <row r="244" spans="11:17">
      <c r="K244" s="2"/>
      <c r="L244" s="2"/>
      <c r="M244" s="2"/>
      <c r="N244" s="2"/>
      <c r="O244" s="2"/>
      <c r="P244" s="3"/>
      <c r="Q244" s="3"/>
    </row>
    <row r="245" spans="11:17">
      <c r="K245" s="2"/>
      <c r="L245" s="2"/>
      <c r="M245" s="2"/>
      <c r="N245" s="2"/>
      <c r="O245" s="2"/>
      <c r="P245" s="3"/>
      <c r="Q245" s="3"/>
    </row>
    <row r="246" spans="11:17">
      <c r="K246" s="2"/>
      <c r="L246" s="2"/>
      <c r="M246" s="2"/>
      <c r="N246" s="2"/>
      <c r="O246" s="2"/>
      <c r="P246" s="3"/>
      <c r="Q246" s="3"/>
    </row>
    <row r="247" spans="11:17">
      <c r="K247" s="2"/>
      <c r="L247" s="2"/>
      <c r="M247" s="2"/>
      <c r="N247" s="2"/>
      <c r="O247" s="2"/>
      <c r="P247" s="3"/>
      <c r="Q247" s="3"/>
    </row>
    <row r="248" spans="11:17">
      <c r="K248" s="2"/>
      <c r="L248" s="2"/>
      <c r="M248" s="2"/>
      <c r="N248" s="2"/>
      <c r="O248" s="2"/>
      <c r="P248" s="3"/>
      <c r="Q248" s="3"/>
    </row>
    <row r="249" spans="11:17">
      <c r="K249" s="2"/>
      <c r="L249" s="2"/>
      <c r="M249" s="2"/>
      <c r="N249" s="2"/>
      <c r="O249" s="2"/>
      <c r="P249" s="3"/>
      <c r="Q249" s="3"/>
    </row>
    <row r="250" spans="11:17">
      <c r="K250" s="2"/>
      <c r="L250" s="2"/>
      <c r="M250" s="2"/>
      <c r="N250" s="2"/>
      <c r="O250" s="2"/>
      <c r="P250" s="3"/>
      <c r="Q250" s="3"/>
    </row>
    <row r="251" spans="11:17">
      <c r="K251" s="2"/>
      <c r="L251" s="2"/>
      <c r="M251" s="2"/>
      <c r="N251" s="2"/>
      <c r="O251" s="2"/>
      <c r="P251" s="3"/>
      <c r="Q251" s="3"/>
    </row>
    <row r="252" spans="11:17">
      <c r="K252" s="2"/>
      <c r="L252" s="2"/>
      <c r="M252" s="2"/>
      <c r="N252" s="2"/>
      <c r="O252" s="2"/>
      <c r="P252" s="3"/>
      <c r="Q252" s="3"/>
    </row>
    <row r="253" spans="11:17">
      <c r="K253" s="2"/>
      <c r="L253" s="2"/>
      <c r="M253" s="2"/>
      <c r="N253" s="2"/>
      <c r="O253" s="2"/>
      <c r="P253" s="3"/>
      <c r="Q253" s="3"/>
    </row>
    <row r="254" spans="11:17">
      <c r="K254" s="2"/>
      <c r="L254" s="2"/>
      <c r="M254" s="2"/>
      <c r="N254" s="2"/>
      <c r="O254" s="2"/>
      <c r="P254" s="3"/>
      <c r="Q254" s="3"/>
    </row>
    <row r="255" spans="11:17">
      <c r="K255" s="2"/>
      <c r="L255" s="2"/>
      <c r="M255" s="2"/>
      <c r="N255" s="2"/>
      <c r="O255" s="2"/>
      <c r="P255" s="3"/>
      <c r="Q255" s="3"/>
    </row>
    <row r="256" spans="11:17">
      <c r="K256" s="2"/>
      <c r="L256" s="2"/>
      <c r="M256" s="2"/>
      <c r="N256" s="2"/>
      <c r="O256" s="2"/>
      <c r="P256" s="3"/>
      <c r="Q256" s="3"/>
    </row>
    <row r="257" spans="11:17">
      <c r="K257" s="2"/>
      <c r="L257" s="2"/>
      <c r="M257" s="2"/>
      <c r="N257" s="2"/>
      <c r="O257" s="2"/>
      <c r="P257" s="3"/>
      <c r="Q257" s="3"/>
    </row>
    <row r="258" spans="11:17">
      <c r="K258" s="2"/>
      <c r="L258" s="2"/>
      <c r="M258" s="2"/>
      <c r="N258" s="2"/>
      <c r="O258" s="2"/>
      <c r="P258" s="3"/>
      <c r="Q258" s="3"/>
    </row>
    <row r="259" spans="11:17">
      <c r="K259" s="2"/>
      <c r="L259" s="2"/>
      <c r="M259" s="2"/>
      <c r="N259" s="2"/>
      <c r="O259" s="2"/>
      <c r="P259" s="3"/>
      <c r="Q259" s="3"/>
    </row>
    <row r="260" spans="11:17">
      <c r="K260" s="2"/>
      <c r="L260" s="2"/>
      <c r="M260" s="2"/>
      <c r="N260" s="2"/>
      <c r="O260" s="2"/>
      <c r="P260" s="3"/>
      <c r="Q260" s="3"/>
    </row>
    <row r="261" spans="11:17">
      <c r="K261" s="2"/>
      <c r="L261" s="2"/>
      <c r="M261" s="2"/>
      <c r="N261" s="2"/>
      <c r="O261" s="2"/>
      <c r="P261" s="3"/>
      <c r="Q261" s="3"/>
    </row>
    <row r="262" spans="11:17">
      <c r="K262" s="2"/>
      <c r="L262" s="2"/>
      <c r="M262" s="2"/>
      <c r="N262" s="2"/>
      <c r="O262" s="2"/>
      <c r="P262" s="3"/>
      <c r="Q262" s="3"/>
    </row>
    <row r="263" spans="11:17">
      <c r="K263" s="2"/>
      <c r="L263" s="2"/>
      <c r="M263" s="2"/>
      <c r="N263" s="2"/>
      <c r="O263" s="2"/>
      <c r="P263" s="3"/>
      <c r="Q263" s="3"/>
    </row>
    <row r="264" spans="11:17">
      <c r="K264" s="2"/>
      <c r="L264" s="2"/>
      <c r="M264" s="2"/>
      <c r="N264" s="2"/>
      <c r="O264" s="2"/>
      <c r="P264" s="3"/>
      <c r="Q264" s="3"/>
    </row>
    <row r="265" spans="11:17">
      <c r="K265" s="2"/>
      <c r="L265" s="2"/>
      <c r="M265" s="2"/>
      <c r="N265" s="2"/>
      <c r="O265" s="2"/>
      <c r="P265" s="3"/>
      <c r="Q265" s="3"/>
    </row>
    <row r="266" spans="11:17">
      <c r="K266" s="2"/>
      <c r="L266" s="2"/>
      <c r="M266" s="2"/>
      <c r="N266" s="2"/>
      <c r="O266" s="2"/>
      <c r="P266" s="3"/>
      <c r="Q266" s="3"/>
    </row>
    <row r="267" spans="11:17">
      <c r="K267" s="2"/>
      <c r="L267" s="2"/>
      <c r="M267" s="2"/>
      <c r="N267" s="2"/>
      <c r="O267" s="2"/>
      <c r="P267" s="3"/>
      <c r="Q267" s="3"/>
    </row>
    <row r="268" spans="11:17">
      <c r="K268" s="2"/>
      <c r="L268" s="2"/>
      <c r="M268" s="2"/>
      <c r="N268" s="2"/>
      <c r="O268" s="2"/>
      <c r="P268" s="3"/>
      <c r="Q268" s="3"/>
    </row>
    <row r="269" spans="11:17">
      <c r="K269" s="2"/>
      <c r="L269" s="2"/>
      <c r="M269" s="2"/>
      <c r="N269" s="2"/>
      <c r="O269" s="2"/>
      <c r="P269" s="3"/>
      <c r="Q269" s="3"/>
    </row>
    <row r="270" spans="11:17">
      <c r="K270" s="2"/>
      <c r="L270" s="2"/>
      <c r="M270" s="2"/>
      <c r="N270" s="2"/>
      <c r="O270" s="2"/>
      <c r="P270" s="3"/>
      <c r="Q270" s="3"/>
    </row>
    <row r="271" spans="11:17">
      <c r="K271" s="2"/>
      <c r="L271" s="2"/>
      <c r="M271" s="2"/>
      <c r="N271" s="2"/>
      <c r="O271" s="2"/>
      <c r="P271" s="3"/>
      <c r="Q271" s="3"/>
    </row>
    <row r="272" spans="11:17">
      <c r="K272" s="2"/>
      <c r="L272" s="2"/>
      <c r="M272" s="2"/>
      <c r="N272" s="2"/>
      <c r="O272" s="2"/>
      <c r="P272" s="3"/>
      <c r="Q272" s="3"/>
    </row>
    <row r="273" spans="11:17">
      <c r="K273" s="2"/>
      <c r="L273" s="2"/>
      <c r="M273" s="2"/>
      <c r="N273" s="2"/>
      <c r="O273" s="2"/>
      <c r="P273" s="3"/>
      <c r="Q273" s="3"/>
    </row>
    <row r="274" spans="11:17">
      <c r="K274" s="2"/>
      <c r="L274" s="2"/>
      <c r="M274" s="2"/>
      <c r="N274" s="2"/>
      <c r="O274" s="2"/>
      <c r="P274" s="3"/>
      <c r="Q274" s="3"/>
    </row>
    <row r="275" spans="11:17">
      <c r="K275" s="2"/>
      <c r="L275" s="2"/>
      <c r="M275" s="2"/>
      <c r="N275" s="2"/>
      <c r="O275" s="2"/>
      <c r="P275" s="3"/>
      <c r="Q275" s="3"/>
    </row>
    <row r="276" spans="11:17">
      <c r="K276" s="2"/>
      <c r="L276" s="2"/>
      <c r="M276" s="2"/>
      <c r="N276" s="2"/>
      <c r="O276" s="2"/>
      <c r="P276" s="3"/>
      <c r="Q276" s="3"/>
    </row>
    <row r="277" spans="11:17">
      <c r="K277" s="2"/>
      <c r="L277" s="2"/>
      <c r="M277" s="2"/>
      <c r="N277" s="2"/>
      <c r="O277" s="2"/>
      <c r="P277" s="3"/>
      <c r="Q277" s="3"/>
    </row>
    <row r="278" spans="11:17">
      <c r="K278" s="2"/>
      <c r="L278" s="2"/>
      <c r="M278" s="2"/>
      <c r="N278" s="2"/>
      <c r="O278" s="2"/>
      <c r="P278" s="3"/>
      <c r="Q278" s="3"/>
    </row>
    <row r="279" spans="11:17">
      <c r="K279" s="2"/>
      <c r="L279" s="2"/>
      <c r="M279" s="2"/>
      <c r="N279" s="2"/>
      <c r="O279" s="2"/>
      <c r="P279" s="3"/>
      <c r="Q279" s="3"/>
    </row>
    <row r="280" spans="11:17">
      <c r="K280" s="2"/>
      <c r="L280" s="2"/>
      <c r="M280" s="2"/>
      <c r="N280" s="2"/>
      <c r="O280" s="2"/>
      <c r="P280" s="3"/>
      <c r="Q280" s="3"/>
    </row>
    <row r="281" spans="11:17">
      <c r="K281" s="2"/>
      <c r="L281" s="2"/>
      <c r="M281" s="2"/>
      <c r="N281" s="2"/>
      <c r="O281" s="2"/>
      <c r="P281" s="3"/>
      <c r="Q281" s="3"/>
    </row>
    <row r="282" spans="11:17">
      <c r="K282" s="2"/>
      <c r="L282" s="2"/>
      <c r="M282" s="2"/>
      <c r="N282" s="2"/>
      <c r="O282" s="2"/>
      <c r="P282" s="3"/>
      <c r="Q282" s="3"/>
    </row>
    <row r="283" spans="11:17">
      <c r="K283" s="2"/>
      <c r="L283" s="2"/>
      <c r="M283" s="2"/>
      <c r="N283" s="2"/>
      <c r="O283" s="2"/>
      <c r="P283" s="3"/>
      <c r="Q283" s="3"/>
    </row>
    <row r="284" spans="11:17">
      <c r="K284" s="2"/>
      <c r="L284" s="2"/>
      <c r="M284" s="2"/>
      <c r="N284" s="2"/>
      <c r="O284" s="2"/>
      <c r="P284" s="3"/>
      <c r="Q284" s="3"/>
    </row>
    <row r="285" spans="11:17">
      <c r="K285" s="2"/>
      <c r="L285" s="2"/>
      <c r="M285" s="2"/>
      <c r="N285" s="2"/>
      <c r="O285" s="2"/>
      <c r="P285" s="3"/>
      <c r="Q285" s="3"/>
    </row>
    <row r="286" spans="11:17">
      <c r="K286" s="2"/>
      <c r="L286" s="2"/>
      <c r="M286" s="2"/>
      <c r="N286" s="2"/>
      <c r="O286" s="2"/>
      <c r="P286" s="3"/>
      <c r="Q286" s="3"/>
    </row>
    <row r="287" spans="11:17">
      <c r="K287" s="2"/>
      <c r="L287" s="2"/>
      <c r="M287" s="2"/>
      <c r="N287" s="2"/>
      <c r="O287" s="2"/>
      <c r="P287" s="3"/>
      <c r="Q287" s="3"/>
    </row>
    <row r="288" spans="11:17">
      <c r="K288" s="2"/>
      <c r="L288" s="2"/>
      <c r="M288" s="2"/>
      <c r="N288" s="2"/>
      <c r="O288" s="2"/>
      <c r="P288" s="3"/>
      <c r="Q288" s="3"/>
    </row>
    <row r="289" spans="11:17">
      <c r="K289" s="2"/>
      <c r="L289" s="2"/>
      <c r="M289" s="2"/>
      <c r="N289" s="2"/>
      <c r="O289" s="2"/>
      <c r="P289" s="3"/>
      <c r="Q289" s="3"/>
    </row>
    <row r="290" spans="11:17">
      <c r="K290" s="2"/>
      <c r="L290" s="2"/>
      <c r="M290" s="2"/>
      <c r="N290" s="2"/>
      <c r="O290" s="2"/>
      <c r="P290" s="3"/>
      <c r="Q290" s="3"/>
    </row>
    <row r="291" spans="11:17">
      <c r="K291" s="2"/>
      <c r="L291" s="2"/>
      <c r="M291" s="2"/>
      <c r="N291" s="2"/>
      <c r="O291" s="2"/>
      <c r="P291" s="3"/>
      <c r="Q291" s="3"/>
    </row>
    <row r="292" spans="11:17">
      <c r="K292" s="2"/>
      <c r="L292" s="2"/>
      <c r="M292" s="2"/>
      <c r="N292" s="2"/>
      <c r="O292" s="2"/>
      <c r="P292" s="3"/>
      <c r="Q292" s="3"/>
    </row>
    <row r="293" spans="11:17">
      <c r="K293" s="2"/>
      <c r="L293" s="2"/>
      <c r="M293" s="2"/>
      <c r="N293" s="2"/>
      <c r="O293" s="2"/>
      <c r="P293" s="3"/>
      <c r="Q293" s="3"/>
    </row>
    <row r="294" spans="11:17">
      <c r="K294" s="2"/>
      <c r="L294" s="2"/>
      <c r="M294" s="2"/>
      <c r="N294" s="2"/>
      <c r="O294" s="2"/>
      <c r="P294" s="3"/>
      <c r="Q294" s="3"/>
    </row>
    <row r="295" spans="11:17">
      <c r="K295" s="2"/>
      <c r="L295" s="2"/>
      <c r="M295" s="2"/>
      <c r="N295" s="2"/>
      <c r="O295" s="2"/>
      <c r="P295" s="3"/>
      <c r="Q295" s="3"/>
    </row>
    <row r="296" spans="11:17">
      <c r="K296" s="2"/>
      <c r="L296" s="2"/>
      <c r="M296" s="2"/>
      <c r="N296" s="2"/>
      <c r="O296" s="2"/>
      <c r="P296" s="3"/>
      <c r="Q296" s="3"/>
    </row>
    <row r="297" spans="11:17">
      <c r="K297" s="2"/>
      <c r="L297" s="2"/>
      <c r="M297" s="2"/>
      <c r="N297" s="2"/>
      <c r="O297" s="2"/>
      <c r="P297" s="3"/>
      <c r="Q297" s="3"/>
    </row>
    <row r="298" spans="11:17">
      <c r="K298" s="2"/>
      <c r="L298" s="2"/>
      <c r="M298" s="2"/>
      <c r="N298" s="2"/>
      <c r="O298" s="2"/>
      <c r="P298" s="3"/>
      <c r="Q298" s="3"/>
    </row>
    <row r="299" spans="11:17">
      <c r="K299" s="2"/>
      <c r="L299" s="2"/>
      <c r="M299" s="2"/>
      <c r="N299" s="2"/>
      <c r="O299" s="2"/>
      <c r="P299" s="3"/>
      <c r="Q299" s="3"/>
    </row>
    <row r="300" spans="11:17">
      <c r="K300" s="2"/>
      <c r="L300" s="2"/>
      <c r="M300" s="2"/>
      <c r="N300" s="2"/>
      <c r="O300" s="2"/>
      <c r="P300" s="3"/>
      <c r="Q300" s="3"/>
    </row>
    <row r="301" spans="11:17">
      <c r="K301" s="2"/>
      <c r="L301" s="2"/>
      <c r="M301" s="2"/>
      <c r="N301" s="2"/>
      <c r="O301" s="2"/>
      <c r="P301" s="3"/>
      <c r="Q301" s="3"/>
    </row>
    <row r="302" spans="11:17">
      <c r="K302" s="2"/>
      <c r="L302" s="2"/>
      <c r="M302" s="2"/>
      <c r="N302" s="2"/>
      <c r="O302" s="2"/>
      <c r="P302" s="3"/>
      <c r="Q302" s="3"/>
    </row>
    <row r="303" spans="11:17">
      <c r="K303" s="2"/>
      <c r="L303" s="2"/>
      <c r="M303" s="2"/>
      <c r="N303" s="2"/>
      <c r="O303" s="2"/>
      <c r="P303" s="3"/>
      <c r="Q303" s="3"/>
    </row>
    <row r="304" spans="11:17">
      <c r="K304" s="2"/>
      <c r="L304" s="2"/>
      <c r="M304" s="2"/>
      <c r="N304" s="2"/>
      <c r="O304" s="2"/>
      <c r="P304" s="3"/>
      <c r="Q304" s="3"/>
    </row>
    <row r="305" spans="11:17">
      <c r="K305" s="2"/>
      <c r="L305" s="2"/>
      <c r="M305" s="2"/>
      <c r="N305" s="2"/>
      <c r="O305" s="2"/>
      <c r="P305" s="3"/>
      <c r="Q305" s="3"/>
    </row>
    <row r="306" spans="11:17">
      <c r="K306" s="2"/>
      <c r="L306" s="2"/>
      <c r="M306" s="2"/>
      <c r="N306" s="2"/>
      <c r="O306" s="2"/>
      <c r="P306" s="3"/>
      <c r="Q306" s="3"/>
    </row>
    <row r="307" spans="11:17">
      <c r="K307" s="2"/>
      <c r="L307" s="2"/>
      <c r="M307" s="2"/>
      <c r="N307" s="2"/>
      <c r="O307" s="2"/>
      <c r="P307" s="3"/>
      <c r="Q307" s="3"/>
    </row>
    <row r="308" spans="11:17">
      <c r="K308" s="2"/>
      <c r="L308" s="2"/>
      <c r="M308" s="2"/>
      <c r="N308" s="2"/>
      <c r="O308" s="2"/>
      <c r="P308" s="3"/>
      <c r="Q308" s="3"/>
    </row>
    <row r="309" spans="11:17">
      <c r="K309" s="2"/>
      <c r="L309" s="2"/>
      <c r="M309" s="2"/>
      <c r="N309" s="2"/>
      <c r="O309" s="2"/>
      <c r="P309" s="3"/>
      <c r="Q309" s="3"/>
    </row>
    <row r="310" spans="11:17">
      <c r="K310" s="2"/>
      <c r="L310" s="2"/>
      <c r="M310" s="2"/>
      <c r="N310" s="2"/>
      <c r="O310" s="2"/>
      <c r="P310" s="3"/>
      <c r="Q310" s="3"/>
    </row>
    <row r="311" spans="11:17">
      <c r="K311" s="2"/>
      <c r="L311" s="2"/>
      <c r="M311" s="2"/>
      <c r="N311" s="2"/>
      <c r="O311" s="2"/>
      <c r="P311" s="3"/>
      <c r="Q311" s="3"/>
    </row>
    <row r="312" spans="11:17">
      <c r="K312" s="2"/>
      <c r="L312" s="2"/>
      <c r="M312" s="2"/>
      <c r="N312" s="2"/>
      <c r="O312" s="2"/>
      <c r="P312" s="3"/>
      <c r="Q312" s="3"/>
    </row>
    <row r="313" spans="11:17">
      <c r="K313" s="2"/>
      <c r="L313" s="2"/>
      <c r="M313" s="2"/>
      <c r="N313" s="2"/>
      <c r="O313" s="2"/>
      <c r="P313" s="3"/>
      <c r="Q313" s="3"/>
    </row>
    <row r="314" spans="11:17">
      <c r="K314" s="2"/>
      <c r="L314" s="2"/>
      <c r="M314" s="2"/>
      <c r="N314" s="2"/>
      <c r="O314" s="2"/>
      <c r="P314" s="3"/>
      <c r="Q314" s="3"/>
    </row>
    <row r="315" spans="11:17">
      <c r="K315" s="2"/>
      <c r="L315" s="2"/>
      <c r="M315" s="2"/>
      <c r="N315" s="2"/>
      <c r="O315" s="2"/>
      <c r="P315" s="3"/>
      <c r="Q315" s="3"/>
    </row>
    <row r="316" spans="11:17">
      <c r="K316" s="2"/>
      <c r="L316" s="2"/>
      <c r="M316" s="2"/>
      <c r="N316" s="2"/>
      <c r="O316" s="2"/>
      <c r="P316" s="3"/>
      <c r="Q316" s="3"/>
    </row>
    <row r="317" spans="11:17">
      <c r="K317" s="2"/>
      <c r="L317" s="2"/>
      <c r="M317" s="2"/>
      <c r="N317" s="2"/>
      <c r="O317" s="2"/>
      <c r="P317" s="3"/>
      <c r="Q317" s="3"/>
    </row>
    <row r="318" spans="11:17">
      <c r="K318" s="2"/>
      <c r="L318" s="2"/>
      <c r="M318" s="2"/>
      <c r="N318" s="2"/>
      <c r="O318" s="2"/>
      <c r="P318" s="3"/>
      <c r="Q318" s="3"/>
    </row>
    <row r="319" spans="11:17">
      <c r="K319" s="2"/>
      <c r="L319" s="2"/>
      <c r="M319" s="2"/>
      <c r="N319" s="2"/>
      <c r="O319" s="2"/>
      <c r="P319" s="3"/>
      <c r="Q319" s="3"/>
    </row>
    <row r="320" spans="11:17">
      <c r="K320" s="2"/>
      <c r="L320" s="2"/>
      <c r="M320" s="2"/>
      <c r="N320" s="2"/>
      <c r="O320" s="2"/>
      <c r="P320" s="3"/>
      <c r="Q320" s="3"/>
    </row>
    <row r="321" spans="11:17">
      <c r="K321" s="2"/>
      <c r="L321" s="2"/>
      <c r="M321" s="2"/>
      <c r="N321" s="2"/>
      <c r="O321" s="2"/>
      <c r="P321" s="3"/>
      <c r="Q321" s="3"/>
    </row>
    <row r="322" spans="11:17">
      <c r="K322" s="2"/>
      <c r="L322" s="2"/>
      <c r="M322" s="2"/>
      <c r="N322" s="2"/>
      <c r="O322" s="2"/>
      <c r="P322" s="3"/>
      <c r="Q322" s="3"/>
    </row>
    <row r="323" spans="11:17">
      <c r="K323" s="2"/>
      <c r="L323" s="2"/>
      <c r="M323" s="2"/>
      <c r="N323" s="2"/>
      <c r="O323" s="2"/>
      <c r="P323" s="3"/>
      <c r="Q323" s="3"/>
    </row>
    <row r="324" spans="11:17">
      <c r="K324" s="2"/>
      <c r="L324" s="2"/>
      <c r="M324" s="2"/>
      <c r="N324" s="2"/>
      <c r="O324" s="2"/>
      <c r="P324" s="3"/>
      <c r="Q324" s="3"/>
    </row>
    <row r="325" spans="11:17">
      <c r="K325" s="2"/>
      <c r="L325" s="2"/>
      <c r="M325" s="2"/>
      <c r="N325" s="2"/>
      <c r="O325" s="2"/>
      <c r="P325" s="3"/>
      <c r="Q325" s="3"/>
    </row>
    <row r="326" spans="11:17">
      <c r="K326" s="2"/>
      <c r="L326" s="2"/>
      <c r="M326" s="2"/>
      <c r="N326" s="2"/>
      <c r="O326" s="2"/>
      <c r="P326" s="3"/>
      <c r="Q326" s="3"/>
    </row>
    <row r="327" spans="11:17">
      <c r="K327" s="2"/>
      <c r="L327" s="2"/>
      <c r="M327" s="2"/>
      <c r="N327" s="2"/>
      <c r="O327" s="2"/>
      <c r="P327" s="3"/>
      <c r="Q327" s="3"/>
    </row>
    <row r="328" spans="11:17">
      <c r="K328" s="2"/>
      <c r="L328" s="2"/>
      <c r="M328" s="2"/>
      <c r="N328" s="2"/>
      <c r="O328" s="2"/>
      <c r="P328" s="3"/>
      <c r="Q328" s="3"/>
    </row>
    <row r="329" spans="11:17">
      <c r="K329" s="2"/>
      <c r="L329" s="2"/>
      <c r="M329" s="2"/>
      <c r="N329" s="2"/>
      <c r="O329" s="2"/>
      <c r="P329" s="3"/>
      <c r="Q329" s="3"/>
    </row>
    <row r="330" spans="11:17">
      <c r="K330" s="2"/>
      <c r="L330" s="2"/>
      <c r="M330" s="2"/>
      <c r="N330" s="2"/>
      <c r="O330" s="2"/>
      <c r="P330" s="3"/>
      <c r="Q330" s="3"/>
    </row>
    <row r="331" spans="11:17">
      <c r="K331" s="2"/>
      <c r="L331" s="2"/>
      <c r="M331" s="2"/>
      <c r="N331" s="2"/>
      <c r="O331" s="2"/>
      <c r="P331" s="3"/>
      <c r="Q331" s="3"/>
    </row>
    <row r="332" spans="11:17">
      <c r="K332" s="2"/>
      <c r="L332" s="2"/>
      <c r="M332" s="2"/>
      <c r="N332" s="2"/>
      <c r="O332" s="2"/>
      <c r="P332" s="3"/>
      <c r="Q332" s="3"/>
    </row>
    <row r="333" spans="11:17">
      <c r="K333" s="2"/>
      <c r="L333" s="2"/>
      <c r="M333" s="2"/>
      <c r="N333" s="2"/>
      <c r="O333" s="2"/>
      <c r="P333" s="3"/>
      <c r="Q333" s="3"/>
    </row>
    <row r="334" spans="11:17">
      <c r="K334" s="2"/>
      <c r="L334" s="2"/>
      <c r="M334" s="2"/>
      <c r="N334" s="2"/>
      <c r="O334" s="2"/>
      <c r="P334" s="3"/>
      <c r="Q334" s="3"/>
    </row>
    <row r="335" spans="11:17">
      <c r="K335" s="2"/>
      <c r="L335" s="2"/>
      <c r="M335" s="2"/>
      <c r="N335" s="2"/>
      <c r="O335" s="2"/>
      <c r="P335" s="3"/>
      <c r="Q335" s="3"/>
    </row>
    <row r="336" spans="11:17">
      <c r="K336" s="2"/>
      <c r="L336" s="2"/>
      <c r="M336" s="2"/>
      <c r="N336" s="2"/>
      <c r="O336" s="2"/>
      <c r="P336" s="3"/>
      <c r="Q336" s="3"/>
    </row>
    <row r="337" spans="11:17">
      <c r="K337" s="2"/>
      <c r="L337" s="2"/>
      <c r="M337" s="2"/>
      <c r="N337" s="2"/>
      <c r="O337" s="2"/>
      <c r="P337" s="3"/>
      <c r="Q337" s="3"/>
    </row>
    <row r="338" spans="11:17">
      <c r="K338" s="2"/>
      <c r="L338" s="2"/>
      <c r="M338" s="2"/>
      <c r="N338" s="2"/>
      <c r="O338" s="2"/>
      <c r="P338" s="3"/>
      <c r="Q338" s="3"/>
    </row>
    <row r="339" spans="11:17">
      <c r="K339" s="2"/>
      <c r="L339" s="2"/>
      <c r="M339" s="2"/>
      <c r="N339" s="2"/>
      <c r="O339" s="2"/>
      <c r="P339" s="3"/>
      <c r="Q339" s="3"/>
    </row>
    <row r="340" spans="11:17">
      <c r="K340" s="2"/>
      <c r="L340" s="2"/>
      <c r="M340" s="2"/>
      <c r="N340" s="2"/>
      <c r="O340" s="2"/>
      <c r="P340" s="3"/>
      <c r="Q340" s="3"/>
    </row>
    <row r="341" spans="11:17">
      <c r="K341" s="2"/>
      <c r="L341" s="2"/>
      <c r="M341" s="2"/>
      <c r="N341" s="2"/>
      <c r="O341" s="2"/>
      <c r="P341" s="3"/>
      <c r="Q341" s="3"/>
    </row>
    <row r="342" spans="11:17">
      <c r="K342" s="2"/>
      <c r="L342" s="2"/>
      <c r="M342" s="2"/>
      <c r="N342" s="2"/>
      <c r="O342" s="2"/>
      <c r="P342" s="3"/>
      <c r="Q342" s="3"/>
    </row>
    <row r="343" spans="11:17">
      <c r="K343" s="2"/>
      <c r="L343" s="2"/>
      <c r="M343" s="2"/>
      <c r="N343" s="2"/>
      <c r="O343" s="2"/>
      <c r="P343" s="3"/>
      <c r="Q343" s="3"/>
    </row>
    <row r="344" spans="11:17">
      <c r="K344" s="2"/>
      <c r="L344" s="2"/>
      <c r="M344" s="2"/>
      <c r="N344" s="2"/>
      <c r="O344" s="2"/>
      <c r="P344" s="3"/>
      <c r="Q344" s="3"/>
    </row>
    <row r="345" spans="11:17">
      <c r="K345" s="2"/>
      <c r="L345" s="2"/>
      <c r="M345" s="2"/>
      <c r="N345" s="2"/>
      <c r="O345" s="2"/>
      <c r="P345" s="3"/>
      <c r="Q345" s="3"/>
    </row>
    <row r="346" spans="11:17">
      <c r="K346" s="2"/>
      <c r="L346" s="2"/>
      <c r="M346" s="2"/>
      <c r="N346" s="2"/>
      <c r="O346" s="2"/>
      <c r="P346" s="3"/>
      <c r="Q346" s="3"/>
    </row>
    <row r="347" spans="11:17">
      <c r="K347" s="2"/>
      <c r="L347" s="2"/>
      <c r="M347" s="2"/>
      <c r="N347" s="2"/>
      <c r="O347" s="2"/>
      <c r="P347" s="3"/>
      <c r="Q347" s="3"/>
    </row>
    <row r="348" spans="11:17">
      <c r="K348" s="2"/>
      <c r="L348" s="2"/>
      <c r="M348" s="2"/>
      <c r="N348" s="2"/>
      <c r="O348" s="2"/>
      <c r="P348" s="3"/>
      <c r="Q348" s="3"/>
    </row>
    <row r="349" spans="11:17">
      <c r="K349" s="2"/>
      <c r="L349" s="2"/>
      <c r="M349" s="2"/>
      <c r="N349" s="2"/>
      <c r="O349" s="2"/>
      <c r="P349" s="3"/>
      <c r="Q349" s="3"/>
    </row>
    <row r="350" spans="11:17">
      <c r="K350" s="2"/>
      <c r="L350" s="2"/>
      <c r="M350" s="2"/>
      <c r="N350" s="2"/>
      <c r="O350" s="2"/>
      <c r="P350" s="3"/>
      <c r="Q350" s="3"/>
    </row>
    <row r="351" spans="11:17">
      <c r="K351" s="2"/>
      <c r="L351" s="2"/>
      <c r="M351" s="2"/>
      <c r="N351" s="2"/>
      <c r="O351" s="2"/>
      <c r="P351" s="3"/>
      <c r="Q351" s="3"/>
    </row>
    <row r="352" spans="11:17">
      <c r="K352" s="2"/>
      <c r="L352" s="2"/>
      <c r="M352" s="2"/>
      <c r="N352" s="2"/>
      <c r="O352" s="2"/>
      <c r="P352" s="3"/>
      <c r="Q352" s="3"/>
    </row>
    <row r="353" spans="11:17">
      <c r="K353" s="2"/>
      <c r="L353" s="2"/>
      <c r="M353" s="2"/>
      <c r="N353" s="2"/>
      <c r="O353" s="2"/>
      <c r="P353" s="3"/>
      <c r="Q353" s="3"/>
    </row>
    <row r="354" spans="11:17">
      <c r="K354" s="2"/>
      <c r="L354" s="2"/>
      <c r="M354" s="2"/>
      <c r="N354" s="2"/>
      <c r="O354" s="2"/>
      <c r="P354" s="3"/>
      <c r="Q354" s="3"/>
    </row>
    <row r="355" spans="11:17">
      <c r="K355" s="2"/>
      <c r="L355" s="2"/>
      <c r="M355" s="2"/>
      <c r="N355" s="2"/>
      <c r="O355" s="2"/>
      <c r="P355" s="3"/>
      <c r="Q355" s="3"/>
    </row>
    <row r="356" spans="11:17">
      <c r="K356" s="2"/>
      <c r="L356" s="2"/>
      <c r="M356" s="2"/>
      <c r="N356" s="2"/>
      <c r="O356" s="2"/>
      <c r="P356" s="3"/>
      <c r="Q356" s="3"/>
    </row>
    <row r="357" spans="11:17">
      <c r="K357" s="2"/>
      <c r="L357" s="2"/>
      <c r="M357" s="2"/>
      <c r="N357" s="2"/>
      <c r="O357" s="2"/>
      <c r="P357" s="3"/>
      <c r="Q357" s="3"/>
    </row>
    <row r="358" spans="11:17">
      <c r="K358" s="2"/>
      <c r="L358" s="2"/>
      <c r="M358" s="2"/>
      <c r="N358" s="2"/>
      <c r="O358" s="2"/>
      <c r="P358" s="3"/>
      <c r="Q358" s="3"/>
    </row>
    <row r="359" spans="11:17">
      <c r="K359" s="2"/>
      <c r="L359" s="2"/>
      <c r="M359" s="2"/>
      <c r="N359" s="2"/>
      <c r="O359" s="2"/>
      <c r="P359" s="3"/>
      <c r="Q359" s="3"/>
    </row>
    <row r="360" spans="11:17">
      <c r="K360" s="2"/>
      <c r="L360" s="2"/>
      <c r="M360" s="2"/>
      <c r="N360" s="2"/>
      <c r="O360" s="2"/>
      <c r="P360" s="3"/>
      <c r="Q360" s="3"/>
    </row>
    <row r="361" spans="11:17">
      <c r="K361" s="2"/>
      <c r="L361" s="2"/>
      <c r="M361" s="2"/>
      <c r="N361" s="2"/>
      <c r="O361" s="2"/>
      <c r="P361" s="3"/>
      <c r="Q361" s="3"/>
    </row>
    <row r="362" spans="11:17">
      <c r="K362" s="2"/>
      <c r="L362" s="2"/>
      <c r="M362" s="2"/>
      <c r="N362" s="2"/>
      <c r="O362" s="2"/>
      <c r="P362" s="3"/>
      <c r="Q362" s="3"/>
    </row>
    <row r="363" spans="11:17">
      <c r="K363" s="2"/>
      <c r="L363" s="2"/>
      <c r="M363" s="2"/>
      <c r="N363" s="2"/>
      <c r="O363" s="2"/>
      <c r="P363" s="3"/>
      <c r="Q363" s="3"/>
    </row>
    <row r="364" spans="11:17">
      <c r="K364" s="2"/>
      <c r="L364" s="2"/>
      <c r="M364" s="2"/>
      <c r="N364" s="2"/>
      <c r="O364" s="2"/>
      <c r="P364" s="3"/>
      <c r="Q364" s="3"/>
    </row>
    <row r="365" spans="11:17">
      <c r="K365" s="2"/>
      <c r="L365" s="2"/>
      <c r="M365" s="2"/>
      <c r="N365" s="2"/>
      <c r="O365" s="2"/>
      <c r="P365" s="3"/>
      <c r="Q365" s="3"/>
    </row>
    <row r="366" spans="11:17">
      <c r="K366" s="2"/>
      <c r="L366" s="2"/>
      <c r="M366" s="2"/>
      <c r="N366" s="2"/>
      <c r="O366" s="2"/>
      <c r="P366" s="3"/>
      <c r="Q366" s="3"/>
    </row>
    <row r="367" spans="11:17">
      <c r="K367" s="2"/>
      <c r="L367" s="2"/>
      <c r="M367" s="2"/>
      <c r="N367" s="2"/>
      <c r="O367" s="2"/>
      <c r="P367" s="3"/>
      <c r="Q367" s="3"/>
    </row>
    <row r="368" spans="11:17">
      <c r="K368" s="2"/>
      <c r="L368" s="2"/>
      <c r="M368" s="2"/>
      <c r="N368" s="2"/>
      <c r="O368" s="2"/>
      <c r="P368" s="3"/>
      <c r="Q368" s="3"/>
    </row>
    <row r="369" spans="11:17">
      <c r="K369" s="2"/>
      <c r="L369" s="2"/>
      <c r="M369" s="2"/>
      <c r="N369" s="2"/>
      <c r="O369" s="2"/>
      <c r="P369" s="3"/>
      <c r="Q369" s="3"/>
    </row>
    <row r="370" spans="11:17">
      <c r="K370" s="2"/>
      <c r="L370" s="2"/>
      <c r="M370" s="2"/>
      <c r="N370" s="2"/>
      <c r="O370" s="2"/>
      <c r="P370" s="3"/>
      <c r="Q370" s="3"/>
    </row>
    <row r="371" spans="11:17">
      <c r="K371" s="2"/>
      <c r="L371" s="2"/>
      <c r="M371" s="2"/>
      <c r="N371" s="2"/>
      <c r="O371" s="2"/>
      <c r="P371" s="3"/>
      <c r="Q371" s="3"/>
    </row>
    <row r="372" spans="11:17">
      <c r="K372" s="2"/>
      <c r="L372" s="2"/>
      <c r="M372" s="2"/>
      <c r="N372" s="2"/>
      <c r="O372" s="2"/>
      <c r="P372" s="3"/>
      <c r="Q372" s="3"/>
    </row>
    <row r="373" spans="11:17">
      <c r="K373" s="2"/>
      <c r="L373" s="2"/>
      <c r="M373" s="2"/>
      <c r="N373" s="2"/>
      <c r="O373" s="2"/>
      <c r="P373" s="3"/>
      <c r="Q373" s="3"/>
    </row>
    <row r="374" spans="11:17">
      <c r="K374" s="2"/>
      <c r="L374" s="2"/>
      <c r="M374" s="2"/>
      <c r="N374" s="2"/>
      <c r="O374" s="2"/>
      <c r="P374" s="3"/>
      <c r="Q374" s="3"/>
    </row>
    <row r="375" spans="11:17">
      <c r="K375" s="2"/>
      <c r="L375" s="2"/>
      <c r="M375" s="2"/>
      <c r="N375" s="2"/>
      <c r="O375" s="2"/>
      <c r="P375" s="3"/>
      <c r="Q375" s="3"/>
    </row>
    <row r="376" spans="11:17">
      <c r="K376" s="2"/>
      <c r="L376" s="2"/>
      <c r="M376" s="2"/>
      <c r="N376" s="2"/>
      <c r="O376" s="2"/>
      <c r="P376" s="3"/>
      <c r="Q376" s="3"/>
    </row>
    <row r="377" spans="11:17">
      <c r="K377" s="2"/>
      <c r="L377" s="2"/>
      <c r="M377" s="2"/>
      <c r="N377" s="2"/>
      <c r="O377" s="2"/>
      <c r="P377" s="3"/>
      <c r="Q377" s="3"/>
    </row>
    <row r="378" spans="11:17">
      <c r="K378" s="2"/>
      <c r="L378" s="2"/>
      <c r="M378" s="2"/>
      <c r="N378" s="2"/>
      <c r="O378" s="2"/>
      <c r="P378" s="3"/>
      <c r="Q378" s="3"/>
    </row>
    <row r="379" spans="11:17">
      <c r="K379" s="2"/>
      <c r="L379" s="2"/>
      <c r="M379" s="2"/>
      <c r="N379" s="2"/>
      <c r="O379" s="2"/>
      <c r="P379" s="3"/>
      <c r="Q379" s="3"/>
    </row>
    <row r="380" spans="11:17">
      <c r="K380" s="2"/>
      <c r="L380" s="2"/>
      <c r="M380" s="2"/>
      <c r="N380" s="2"/>
      <c r="O380" s="2"/>
      <c r="P380" s="3"/>
      <c r="Q380" s="3"/>
    </row>
    <row r="381" spans="11:17">
      <c r="K381" s="2"/>
      <c r="L381" s="2"/>
      <c r="M381" s="2"/>
      <c r="N381" s="2"/>
      <c r="O381" s="2"/>
      <c r="P381" s="3"/>
      <c r="Q381" s="3"/>
    </row>
    <row r="382" spans="11:17">
      <c r="K382" s="2"/>
      <c r="L382" s="2"/>
      <c r="M382" s="2"/>
      <c r="N382" s="2"/>
      <c r="O382" s="2"/>
      <c r="P382" s="3"/>
      <c r="Q382" s="3"/>
    </row>
    <row r="383" spans="11:17">
      <c r="K383" s="2"/>
      <c r="L383" s="2"/>
      <c r="M383" s="2"/>
      <c r="N383" s="2"/>
      <c r="O383" s="2"/>
      <c r="P383" s="3"/>
      <c r="Q383" s="3"/>
    </row>
    <row r="384" spans="11:17">
      <c r="K384" s="2"/>
      <c r="L384" s="2"/>
      <c r="M384" s="2"/>
      <c r="N384" s="2"/>
      <c r="O384" s="2"/>
      <c r="P384" s="3"/>
      <c r="Q384" s="3"/>
    </row>
    <row r="385" spans="11:17">
      <c r="K385" s="2"/>
      <c r="L385" s="2"/>
      <c r="M385" s="2"/>
      <c r="N385" s="2"/>
      <c r="O385" s="2"/>
      <c r="P385" s="3"/>
      <c r="Q385" s="3"/>
    </row>
    <row r="386" spans="11:17">
      <c r="K386" s="2"/>
      <c r="L386" s="2"/>
      <c r="M386" s="2"/>
      <c r="N386" s="2"/>
      <c r="O386" s="2"/>
      <c r="P386" s="3"/>
      <c r="Q386" s="3"/>
    </row>
    <row r="387" spans="11:17">
      <c r="K387" s="2"/>
      <c r="L387" s="2"/>
      <c r="M387" s="2"/>
      <c r="N387" s="2"/>
      <c r="O387" s="2"/>
      <c r="P387" s="3"/>
      <c r="Q387" s="3"/>
    </row>
    <row r="388" spans="11:17">
      <c r="K388" s="2"/>
      <c r="L388" s="2"/>
      <c r="M388" s="2"/>
      <c r="N388" s="2"/>
      <c r="O388" s="2"/>
      <c r="P388" s="3"/>
      <c r="Q388" s="3"/>
    </row>
    <row r="389" spans="11:17">
      <c r="K389" s="2"/>
      <c r="L389" s="2"/>
      <c r="M389" s="2"/>
      <c r="N389" s="2"/>
      <c r="O389" s="2"/>
      <c r="P389" s="3"/>
      <c r="Q389" s="3"/>
    </row>
    <row r="390" spans="11:17">
      <c r="K390" s="2"/>
      <c r="L390" s="2"/>
      <c r="M390" s="2"/>
      <c r="N390" s="2"/>
      <c r="O390" s="2"/>
      <c r="P390" s="3"/>
      <c r="Q390" s="3"/>
    </row>
    <row r="391" spans="11:17">
      <c r="K391" s="2"/>
      <c r="L391" s="2"/>
      <c r="M391" s="2"/>
      <c r="N391" s="2"/>
      <c r="O391" s="2"/>
      <c r="P391" s="3"/>
      <c r="Q391" s="3"/>
    </row>
    <row r="392" spans="11:17">
      <c r="K392" s="2"/>
      <c r="L392" s="2"/>
      <c r="M392" s="2"/>
      <c r="N392" s="2"/>
      <c r="O392" s="2"/>
      <c r="P392" s="3"/>
      <c r="Q392" s="3"/>
    </row>
    <row r="393" spans="11:17">
      <c r="K393" s="2"/>
      <c r="L393" s="2"/>
      <c r="M393" s="2"/>
      <c r="N393" s="2"/>
      <c r="O393" s="2"/>
      <c r="P393" s="3"/>
      <c r="Q393" s="3"/>
    </row>
    <row r="394" spans="11:17">
      <c r="K394" s="2"/>
      <c r="L394" s="2"/>
      <c r="M394" s="2"/>
      <c r="N394" s="2"/>
      <c r="O394" s="2"/>
      <c r="P394" s="3"/>
      <c r="Q394" s="3"/>
    </row>
    <row r="395" spans="11:17">
      <c r="K395" s="2"/>
      <c r="L395" s="2"/>
      <c r="M395" s="2"/>
      <c r="N395" s="2"/>
      <c r="O395" s="2"/>
      <c r="P395" s="3"/>
      <c r="Q395" s="3"/>
    </row>
    <row r="396" spans="11:17">
      <c r="K396" s="2"/>
      <c r="L396" s="2"/>
      <c r="M396" s="2"/>
      <c r="N396" s="2"/>
      <c r="O396" s="2"/>
      <c r="P396" s="3"/>
      <c r="Q396" s="3"/>
    </row>
    <row r="397" spans="11:17">
      <c r="K397" s="2"/>
      <c r="L397" s="2"/>
      <c r="M397" s="2"/>
      <c r="N397" s="2"/>
      <c r="O397" s="2"/>
      <c r="P397" s="3"/>
      <c r="Q397" s="3"/>
    </row>
    <row r="398" spans="11:17">
      <c r="K398" s="2"/>
      <c r="L398" s="2"/>
      <c r="M398" s="2"/>
      <c r="N398" s="2"/>
      <c r="O398" s="2"/>
      <c r="P398" s="3"/>
      <c r="Q398" s="3"/>
    </row>
    <row r="399" spans="11:17">
      <c r="K399" s="2"/>
      <c r="L399" s="2"/>
      <c r="M399" s="2"/>
      <c r="N399" s="2"/>
      <c r="O399" s="2"/>
      <c r="P399" s="3"/>
      <c r="Q399" s="3"/>
    </row>
    <row r="400" spans="11:17">
      <c r="K400" s="2"/>
      <c r="L400" s="2"/>
      <c r="M400" s="2"/>
      <c r="N400" s="2"/>
      <c r="O400" s="2"/>
      <c r="P400" s="3"/>
      <c r="Q400" s="3"/>
    </row>
    <row r="401" spans="11:17">
      <c r="K401" s="2"/>
      <c r="L401" s="2"/>
      <c r="M401" s="2"/>
      <c r="N401" s="2"/>
      <c r="O401" s="2"/>
      <c r="P401" s="3"/>
      <c r="Q401" s="3"/>
    </row>
    <row r="402" spans="11:17">
      <c r="K402" s="2"/>
      <c r="L402" s="2"/>
      <c r="M402" s="2"/>
      <c r="N402" s="2"/>
      <c r="O402" s="2"/>
      <c r="P402" s="3"/>
      <c r="Q402" s="3"/>
    </row>
    <row r="403" spans="11:17">
      <c r="K403" s="2"/>
      <c r="L403" s="2"/>
      <c r="M403" s="2"/>
      <c r="N403" s="2"/>
      <c r="O403" s="2"/>
      <c r="P403" s="3"/>
      <c r="Q403" s="3"/>
    </row>
    <row r="404" spans="11:17">
      <c r="K404" s="2"/>
      <c r="L404" s="2"/>
      <c r="M404" s="2"/>
      <c r="N404" s="2"/>
      <c r="O404" s="2"/>
      <c r="P404" s="3"/>
      <c r="Q404" s="3"/>
    </row>
    <row r="405" spans="11:17">
      <c r="K405" s="2"/>
      <c r="L405" s="2"/>
      <c r="M405" s="2"/>
      <c r="N405" s="2"/>
      <c r="O405" s="2"/>
      <c r="P405" s="3"/>
      <c r="Q405" s="3"/>
    </row>
    <row r="406" spans="11:17">
      <c r="K406" s="2"/>
      <c r="L406" s="2"/>
      <c r="M406" s="2"/>
      <c r="N406" s="2"/>
      <c r="O406" s="2"/>
      <c r="P406" s="3"/>
      <c r="Q406" s="3"/>
    </row>
    <row r="407" spans="11:17">
      <c r="K407" s="2"/>
      <c r="L407" s="2"/>
      <c r="M407" s="2"/>
      <c r="N407" s="2"/>
      <c r="O407" s="2"/>
      <c r="P407" s="3"/>
      <c r="Q407" s="3"/>
    </row>
    <row r="408" spans="11:17">
      <c r="K408" s="2"/>
      <c r="L408" s="2"/>
      <c r="M408" s="2"/>
      <c r="N408" s="2"/>
      <c r="O408" s="2"/>
      <c r="P408" s="3"/>
      <c r="Q408" s="3"/>
    </row>
    <row r="409" spans="11:17">
      <c r="K409" s="2"/>
      <c r="L409" s="2"/>
      <c r="M409" s="2"/>
      <c r="N409" s="2"/>
      <c r="O409" s="2"/>
      <c r="P409" s="3"/>
      <c r="Q409" s="3"/>
    </row>
    <row r="410" spans="11:17">
      <c r="K410" s="2"/>
      <c r="L410" s="2"/>
      <c r="M410" s="2"/>
      <c r="N410" s="2"/>
      <c r="O410" s="2"/>
      <c r="P410" s="3"/>
      <c r="Q410" s="3"/>
    </row>
    <row r="411" spans="11:17">
      <c r="K411" s="2"/>
      <c r="L411" s="2"/>
      <c r="M411" s="2"/>
      <c r="N411" s="2"/>
      <c r="O411" s="2"/>
      <c r="P411" s="3"/>
      <c r="Q411" s="3"/>
    </row>
    <row r="412" spans="11:17">
      <c r="K412" s="2"/>
      <c r="L412" s="2"/>
      <c r="M412" s="2"/>
      <c r="N412" s="2"/>
      <c r="O412" s="2"/>
      <c r="P412" s="3"/>
      <c r="Q412" s="3"/>
    </row>
    <row r="413" spans="11:17">
      <c r="K413" s="2"/>
      <c r="L413" s="2"/>
      <c r="M413" s="2"/>
      <c r="N413" s="2"/>
      <c r="O413" s="2"/>
      <c r="P413" s="3"/>
      <c r="Q413" s="3"/>
    </row>
    <row r="414" spans="11:17">
      <c r="K414" s="2"/>
      <c r="L414" s="2"/>
      <c r="M414" s="2"/>
      <c r="N414" s="2"/>
      <c r="O414" s="2"/>
      <c r="P414" s="3"/>
      <c r="Q414" s="3"/>
    </row>
    <row r="415" spans="11:17">
      <c r="K415" s="2"/>
      <c r="L415" s="2"/>
      <c r="M415" s="2"/>
      <c r="N415" s="2"/>
      <c r="O415" s="2"/>
      <c r="P415" s="3"/>
      <c r="Q415" s="3"/>
    </row>
    <row r="416" spans="11:17">
      <c r="K416" s="2"/>
      <c r="L416" s="2"/>
      <c r="M416" s="2"/>
      <c r="N416" s="2"/>
      <c r="O416" s="2"/>
      <c r="P416" s="3"/>
      <c r="Q416" s="3"/>
    </row>
    <row r="417" spans="11:17">
      <c r="K417" s="2"/>
      <c r="L417" s="2"/>
      <c r="M417" s="2"/>
      <c r="N417" s="2"/>
      <c r="O417" s="2"/>
      <c r="P417" s="3"/>
      <c r="Q417" s="3"/>
    </row>
    <row r="418" spans="11:17">
      <c r="K418" s="2"/>
      <c r="L418" s="2"/>
      <c r="M418" s="2"/>
      <c r="N418" s="2"/>
      <c r="O418" s="2"/>
      <c r="P418" s="3"/>
      <c r="Q418" s="3"/>
    </row>
    <row r="419" spans="11:17">
      <c r="K419" s="2"/>
      <c r="L419" s="2"/>
      <c r="M419" s="2"/>
      <c r="N419" s="2"/>
      <c r="O419" s="2"/>
      <c r="P419" s="3"/>
      <c r="Q419" s="3"/>
    </row>
    <row r="420" spans="11:17">
      <c r="K420" s="2"/>
      <c r="L420" s="2"/>
      <c r="M420" s="2"/>
      <c r="N420" s="2"/>
      <c r="O420" s="2"/>
      <c r="P420" s="3"/>
      <c r="Q420" s="3"/>
    </row>
    <row r="421" spans="11:17">
      <c r="K421" s="2"/>
      <c r="L421" s="2"/>
      <c r="M421" s="2"/>
      <c r="N421" s="2"/>
      <c r="O421" s="2"/>
      <c r="P421" s="3"/>
      <c r="Q421" s="3"/>
    </row>
    <row r="422" spans="11:17">
      <c r="K422" s="2"/>
      <c r="L422" s="2"/>
      <c r="M422" s="2"/>
      <c r="N422" s="2"/>
      <c r="O422" s="2"/>
      <c r="P422" s="3"/>
      <c r="Q422" s="3"/>
    </row>
    <row r="423" spans="11:17">
      <c r="K423" s="2"/>
      <c r="L423" s="2"/>
      <c r="M423" s="2"/>
      <c r="N423" s="2"/>
      <c r="O423" s="2"/>
      <c r="P423" s="3"/>
      <c r="Q423" s="3"/>
    </row>
    <row r="424" spans="11:17">
      <c r="K424" s="2"/>
      <c r="L424" s="2"/>
      <c r="M424" s="2"/>
      <c r="N424" s="2"/>
      <c r="O424" s="2"/>
      <c r="P424" s="3"/>
      <c r="Q424" s="3"/>
    </row>
    <row r="425" spans="11:17">
      <c r="K425" s="2"/>
      <c r="L425" s="2"/>
      <c r="M425" s="2"/>
      <c r="N425" s="2"/>
      <c r="O425" s="2"/>
      <c r="P425" s="3"/>
      <c r="Q425" s="3"/>
    </row>
    <row r="426" spans="11:17">
      <c r="K426" s="2"/>
      <c r="L426" s="2"/>
      <c r="M426" s="2"/>
      <c r="N426" s="2"/>
      <c r="O426" s="2"/>
      <c r="P426" s="3"/>
      <c r="Q426" s="3"/>
    </row>
    <row r="427" spans="11:17">
      <c r="K427" s="2"/>
      <c r="L427" s="2"/>
      <c r="M427" s="2"/>
      <c r="N427" s="2"/>
      <c r="O427" s="2"/>
      <c r="P427" s="3"/>
      <c r="Q427" s="3"/>
    </row>
    <row r="428" spans="11:17">
      <c r="K428" s="2"/>
      <c r="L428" s="2"/>
      <c r="M428" s="2"/>
      <c r="N428" s="2"/>
      <c r="O428" s="2"/>
      <c r="P428" s="3"/>
      <c r="Q428" s="3"/>
    </row>
    <row r="429" spans="11:17">
      <c r="K429" s="2"/>
      <c r="L429" s="2"/>
      <c r="M429" s="2"/>
      <c r="N429" s="2"/>
      <c r="O429" s="2"/>
      <c r="P429" s="3"/>
      <c r="Q429" s="3"/>
    </row>
    <row r="430" spans="11:17">
      <c r="K430" s="2"/>
      <c r="L430" s="2"/>
      <c r="M430" s="2"/>
      <c r="N430" s="2"/>
      <c r="O430" s="2"/>
      <c r="P430" s="3"/>
      <c r="Q430" s="3"/>
    </row>
    <row r="431" spans="11:17">
      <c r="K431" s="2"/>
      <c r="L431" s="2"/>
      <c r="M431" s="2"/>
      <c r="N431" s="2"/>
      <c r="O431" s="2"/>
      <c r="P431" s="3"/>
      <c r="Q431" s="3"/>
    </row>
    <row r="432" spans="11:17">
      <c r="K432" s="2"/>
      <c r="L432" s="2"/>
      <c r="M432" s="2"/>
      <c r="N432" s="2"/>
      <c r="O432" s="2"/>
      <c r="P432" s="3"/>
      <c r="Q432" s="3"/>
    </row>
    <row r="433" spans="11:17">
      <c r="K433" s="2"/>
      <c r="L433" s="2"/>
      <c r="M433" s="2"/>
      <c r="N433" s="2"/>
      <c r="O433" s="2"/>
      <c r="P433" s="3"/>
      <c r="Q433" s="3"/>
    </row>
    <row r="434" spans="11:17">
      <c r="K434" s="2"/>
      <c r="L434" s="2"/>
      <c r="M434" s="2"/>
      <c r="N434" s="2"/>
      <c r="O434" s="2"/>
      <c r="P434" s="3"/>
      <c r="Q434" s="3"/>
    </row>
    <row r="435" spans="11:17">
      <c r="K435" s="2"/>
      <c r="L435" s="2"/>
      <c r="M435" s="2"/>
      <c r="N435" s="2"/>
      <c r="O435" s="2"/>
      <c r="P435" s="3"/>
      <c r="Q435" s="3"/>
    </row>
    <row r="436" spans="11:17">
      <c r="K436" s="2"/>
      <c r="L436" s="2"/>
      <c r="M436" s="2"/>
      <c r="N436" s="2"/>
      <c r="O436" s="2"/>
      <c r="P436" s="3"/>
      <c r="Q436" s="3"/>
    </row>
    <row r="437" spans="11:17">
      <c r="K437" s="2"/>
      <c r="L437" s="2"/>
      <c r="M437" s="2"/>
      <c r="N437" s="2"/>
      <c r="O437" s="2"/>
      <c r="P437" s="3"/>
      <c r="Q437" s="3"/>
    </row>
    <row r="438" spans="11:17">
      <c r="K438" s="2"/>
      <c r="L438" s="2"/>
      <c r="M438" s="2"/>
      <c r="N438" s="2"/>
      <c r="O438" s="2"/>
      <c r="P438" s="3"/>
      <c r="Q438" s="3"/>
    </row>
    <row r="439" spans="11:17">
      <c r="K439" s="2"/>
      <c r="L439" s="2"/>
      <c r="M439" s="2"/>
      <c r="N439" s="2"/>
      <c r="O439" s="2"/>
      <c r="P439" s="3"/>
      <c r="Q439" s="3"/>
    </row>
    <row r="440" spans="11:17">
      <c r="K440" s="2"/>
      <c r="L440" s="2"/>
      <c r="M440" s="2"/>
      <c r="N440" s="2"/>
      <c r="O440" s="2"/>
      <c r="P440" s="3"/>
      <c r="Q440" s="3"/>
    </row>
    <row r="441" spans="11:17">
      <c r="K441" s="2"/>
      <c r="L441" s="2"/>
      <c r="M441" s="2"/>
      <c r="N441" s="2"/>
      <c r="O441" s="2"/>
      <c r="P441" s="3"/>
      <c r="Q441" s="3"/>
    </row>
    <row r="442" spans="11:17">
      <c r="K442" s="2"/>
      <c r="L442" s="2"/>
      <c r="M442" s="2"/>
      <c r="N442" s="2"/>
      <c r="O442" s="2"/>
      <c r="P442" s="3"/>
      <c r="Q442" s="3"/>
    </row>
    <row r="443" spans="11:17">
      <c r="K443" s="2"/>
      <c r="L443" s="2"/>
      <c r="M443" s="2"/>
      <c r="N443" s="2"/>
      <c r="O443" s="2"/>
      <c r="P443" s="3"/>
      <c r="Q443" s="3"/>
    </row>
    <row r="444" spans="11:17">
      <c r="K444" s="2"/>
      <c r="L444" s="2"/>
      <c r="M444" s="2"/>
      <c r="N444" s="2"/>
      <c r="O444" s="2"/>
      <c r="P444" s="3"/>
      <c r="Q444" s="3"/>
    </row>
    <row r="445" spans="11:17">
      <c r="K445" s="2"/>
      <c r="L445" s="2"/>
      <c r="M445" s="2"/>
      <c r="N445" s="2"/>
      <c r="O445" s="2"/>
      <c r="P445" s="3"/>
      <c r="Q445" s="3"/>
    </row>
    <row r="446" spans="11:17">
      <c r="K446" s="2"/>
      <c r="L446" s="2"/>
      <c r="M446" s="2"/>
      <c r="N446" s="2"/>
      <c r="O446" s="2"/>
      <c r="P446" s="3"/>
      <c r="Q446" s="3"/>
    </row>
    <row r="447" spans="11:17">
      <c r="K447" s="2"/>
      <c r="L447" s="2"/>
      <c r="M447" s="2"/>
      <c r="N447" s="2"/>
      <c r="O447" s="2"/>
      <c r="P447" s="3"/>
      <c r="Q447" s="3"/>
    </row>
    <row r="448" spans="11:17">
      <c r="K448" s="2"/>
      <c r="L448" s="2"/>
      <c r="M448" s="2"/>
      <c r="N448" s="2"/>
      <c r="O448" s="2"/>
      <c r="P448" s="3"/>
      <c r="Q448" s="3"/>
    </row>
    <row r="449" spans="11:17">
      <c r="K449" s="2"/>
      <c r="L449" s="2"/>
      <c r="M449" s="2"/>
      <c r="N449" s="2"/>
      <c r="O449" s="2"/>
      <c r="P449" s="3"/>
      <c r="Q449" s="3"/>
    </row>
    <row r="450" spans="11:17">
      <c r="K450" s="2"/>
      <c r="L450" s="2"/>
      <c r="M450" s="2"/>
      <c r="N450" s="2"/>
      <c r="O450" s="2"/>
      <c r="P450" s="3"/>
      <c r="Q450" s="3"/>
    </row>
    <row r="451" spans="11:17">
      <c r="K451" s="2"/>
      <c r="L451" s="2"/>
      <c r="M451" s="2"/>
      <c r="N451" s="2"/>
      <c r="O451" s="2"/>
      <c r="P451" s="3"/>
      <c r="Q451" s="3"/>
    </row>
    <row r="452" spans="11:17">
      <c r="K452" s="2"/>
      <c r="L452" s="2"/>
      <c r="M452" s="2"/>
      <c r="N452" s="2"/>
      <c r="O452" s="2"/>
      <c r="P452" s="3"/>
      <c r="Q452" s="3"/>
    </row>
    <row r="453" spans="11:17">
      <c r="K453" s="2"/>
      <c r="L453" s="2"/>
      <c r="M453" s="2"/>
      <c r="N453" s="2"/>
      <c r="O453" s="2"/>
      <c r="P453" s="3"/>
      <c r="Q453" s="3"/>
    </row>
    <row r="454" spans="11:17">
      <c r="K454" s="2"/>
      <c r="L454" s="2"/>
      <c r="M454" s="2"/>
      <c r="N454" s="2"/>
      <c r="O454" s="2"/>
      <c r="P454" s="3"/>
      <c r="Q454" s="3"/>
    </row>
    <row r="455" spans="11:17">
      <c r="K455" s="2"/>
      <c r="L455" s="2"/>
      <c r="M455" s="2"/>
      <c r="N455" s="2"/>
      <c r="O455" s="2"/>
      <c r="P455" s="3"/>
      <c r="Q455" s="3"/>
    </row>
    <row r="456" spans="11:17">
      <c r="K456" s="2"/>
      <c r="L456" s="2"/>
      <c r="M456" s="2"/>
      <c r="N456" s="2"/>
      <c r="O456" s="2"/>
      <c r="P456" s="3"/>
      <c r="Q456" s="3"/>
    </row>
    <row r="457" spans="11:17">
      <c r="K457" s="2"/>
      <c r="L457" s="2"/>
      <c r="M457" s="2"/>
      <c r="N457" s="2"/>
      <c r="O457" s="2"/>
      <c r="P457" s="3"/>
      <c r="Q457" s="3"/>
    </row>
    <row r="458" spans="11:17">
      <c r="K458" s="2"/>
      <c r="L458" s="2"/>
      <c r="M458" s="2"/>
      <c r="N458" s="2"/>
      <c r="O458" s="2"/>
      <c r="P458" s="3"/>
      <c r="Q458" s="3"/>
    </row>
    <row r="459" spans="11:17">
      <c r="K459" s="2"/>
      <c r="L459" s="2"/>
      <c r="M459" s="2"/>
      <c r="N459" s="2"/>
      <c r="O459" s="2"/>
      <c r="P459" s="3"/>
      <c r="Q459" s="3"/>
    </row>
    <row r="460" spans="11:17">
      <c r="K460" s="2"/>
      <c r="L460" s="2"/>
      <c r="M460" s="2"/>
      <c r="N460" s="2"/>
      <c r="O460" s="2"/>
      <c r="P460" s="3"/>
      <c r="Q460" s="3"/>
    </row>
    <row r="461" spans="11:17">
      <c r="K461" s="2"/>
      <c r="L461" s="2"/>
      <c r="M461" s="2"/>
      <c r="N461" s="2"/>
      <c r="O461" s="2"/>
      <c r="P461" s="3"/>
      <c r="Q461" s="3"/>
    </row>
    <row r="462" spans="11:17">
      <c r="K462" s="2"/>
      <c r="L462" s="2"/>
      <c r="M462" s="2"/>
      <c r="N462" s="2"/>
      <c r="O462" s="2"/>
      <c r="P462" s="3"/>
      <c r="Q462" s="3"/>
    </row>
    <row r="463" spans="11:17">
      <c r="K463" s="2"/>
      <c r="L463" s="2"/>
      <c r="M463" s="2"/>
      <c r="N463" s="2"/>
      <c r="O463" s="2"/>
      <c r="P463" s="3"/>
      <c r="Q463" s="3"/>
    </row>
    <row r="464" spans="11:17">
      <c r="K464" s="2"/>
      <c r="L464" s="2"/>
      <c r="M464" s="2"/>
      <c r="N464" s="2"/>
      <c r="O464" s="2"/>
      <c r="P464" s="3"/>
      <c r="Q464" s="3"/>
    </row>
    <row r="465" spans="11:17">
      <c r="K465" s="2"/>
      <c r="L465" s="2"/>
      <c r="M465" s="2"/>
      <c r="N465" s="2"/>
      <c r="O465" s="2"/>
      <c r="P465" s="3"/>
      <c r="Q465" s="3"/>
    </row>
    <row r="466" spans="11:17">
      <c r="K466" s="2"/>
      <c r="L466" s="2"/>
      <c r="M466" s="2"/>
      <c r="N466" s="2"/>
      <c r="O466" s="2"/>
      <c r="P466" s="3"/>
      <c r="Q466" s="3"/>
    </row>
    <row r="467" spans="11:17">
      <c r="K467" s="2"/>
      <c r="L467" s="2"/>
      <c r="M467" s="2"/>
      <c r="N467" s="2"/>
      <c r="O467" s="2"/>
      <c r="P467" s="3"/>
      <c r="Q467" s="3"/>
    </row>
    <row r="468" spans="11:17">
      <c r="K468" s="2"/>
      <c r="L468" s="2"/>
      <c r="M468" s="2"/>
      <c r="N468" s="2"/>
      <c r="O468" s="2"/>
      <c r="P468" s="3"/>
      <c r="Q468" s="3"/>
    </row>
    <row r="469" spans="11:17">
      <c r="K469" s="2"/>
      <c r="L469" s="2"/>
      <c r="M469" s="2"/>
      <c r="N469" s="2"/>
      <c r="O469" s="2"/>
      <c r="P469" s="3"/>
      <c r="Q469" s="3"/>
    </row>
    <row r="470" spans="11:17">
      <c r="K470" s="2"/>
      <c r="L470" s="2"/>
      <c r="M470" s="2"/>
      <c r="N470" s="2"/>
      <c r="O470" s="2"/>
      <c r="P470" s="3"/>
      <c r="Q470" s="3"/>
    </row>
    <row r="471" spans="11:17">
      <c r="K471" s="2"/>
      <c r="L471" s="2"/>
      <c r="M471" s="2"/>
      <c r="N471" s="2"/>
      <c r="O471" s="2"/>
      <c r="P471" s="3"/>
      <c r="Q471" s="3"/>
    </row>
    <row r="472" spans="11:17">
      <c r="K472" s="2"/>
      <c r="L472" s="2"/>
      <c r="M472" s="2"/>
      <c r="N472" s="2"/>
      <c r="O472" s="2"/>
      <c r="P472" s="3"/>
      <c r="Q472" s="3"/>
    </row>
    <row r="473" spans="11:17">
      <c r="K473" s="2"/>
      <c r="L473" s="2"/>
      <c r="M473" s="2"/>
      <c r="N473" s="2"/>
      <c r="O473" s="2"/>
      <c r="P473" s="3"/>
      <c r="Q473" s="3"/>
    </row>
    <row r="474" spans="11:17">
      <c r="K474" s="2"/>
      <c r="L474" s="2"/>
      <c r="M474" s="2"/>
      <c r="N474" s="2"/>
      <c r="O474" s="2"/>
      <c r="P474" s="3"/>
      <c r="Q474" s="3"/>
    </row>
    <row r="475" spans="11:17">
      <c r="K475" s="2"/>
      <c r="L475" s="2"/>
      <c r="M475" s="2"/>
      <c r="N475" s="2"/>
      <c r="O475" s="2"/>
      <c r="P475" s="3"/>
      <c r="Q475" s="3"/>
    </row>
    <row r="476" spans="11:17">
      <c r="K476" s="2"/>
      <c r="L476" s="2"/>
      <c r="M476" s="2"/>
      <c r="N476" s="2"/>
      <c r="O476" s="2"/>
      <c r="P476" s="3"/>
      <c r="Q476" s="3"/>
    </row>
    <row r="477" spans="11:17">
      <c r="K477" s="2"/>
      <c r="L477" s="2"/>
      <c r="M477" s="2"/>
      <c r="N477" s="2"/>
      <c r="O477" s="2"/>
      <c r="P477" s="3"/>
      <c r="Q477" s="3"/>
    </row>
    <row r="478" spans="11:17">
      <c r="K478" s="2"/>
      <c r="L478" s="2"/>
      <c r="M478" s="2"/>
      <c r="N478" s="2"/>
      <c r="O478" s="2"/>
      <c r="P478" s="3"/>
      <c r="Q478" s="3"/>
    </row>
    <row r="479" spans="11:17">
      <c r="K479" s="2"/>
      <c r="L479" s="2"/>
      <c r="M479" s="2"/>
      <c r="N479" s="2"/>
      <c r="O479" s="2"/>
      <c r="P479" s="3"/>
      <c r="Q479" s="3"/>
    </row>
    <row r="480" spans="11:17">
      <c r="K480" s="2"/>
      <c r="L480" s="2"/>
      <c r="M480" s="2"/>
      <c r="N480" s="2"/>
      <c r="O480" s="2"/>
      <c r="P480" s="3"/>
      <c r="Q480" s="3"/>
    </row>
    <row r="481" spans="11:17">
      <c r="K481" s="2"/>
      <c r="L481" s="2"/>
      <c r="M481" s="2"/>
      <c r="N481" s="2"/>
      <c r="O481" s="2"/>
      <c r="P481" s="3"/>
      <c r="Q481" s="3"/>
    </row>
    <row r="482" spans="11:17">
      <c r="K482" s="2"/>
      <c r="L482" s="2"/>
      <c r="M482" s="2"/>
      <c r="N482" s="2"/>
      <c r="O482" s="2"/>
      <c r="P482" s="3"/>
      <c r="Q482" s="3"/>
    </row>
    <row r="483" spans="11:17">
      <c r="K483" s="2"/>
      <c r="L483" s="2"/>
      <c r="M483" s="2"/>
      <c r="N483" s="2"/>
      <c r="O483" s="2"/>
      <c r="P483" s="3"/>
      <c r="Q483" s="3"/>
    </row>
    <row r="484" spans="11:17">
      <c r="K484" s="2"/>
      <c r="L484" s="2"/>
      <c r="M484" s="2"/>
      <c r="N484" s="2"/>
      <c r="O484" s="2"/>
      <c r="P484" s="3"/>
      <c r="Q484" s="3"/>
    </row>
    <row r="485" spans="11:17">
      <c r="K485" s="2"/>
      <c r="L485" s="2"/>
      <c r="M485" s="2"/>
      <c r="N485" s="2"/>
      <c r="O485" s="2"/>
      <c r="P485" s="3"/>
      <c r="Q485" s="3"/>
    </row>
    <row r="486" spans="11:17">
      <c r="K486" s="2"/>
      <c r="L486" s="2"/>
      <c r="M486" s="2"/>
      <c r="N486" s="2"/>
      <c r="O486" s="2"/>
      <c r="P486" s="3"/>
      <c r="Q486" s="3"/>
    </row>
    <row r="487" spans="11:17">
      <c r="K487" s="2"/>
      <c r="L487" s="2"/>
      <c r="M487" s="2"/>
      <c r="N487" s="2"/>
      <c r="O487" s="2"/>
      <c r="P487" s="3"/>
      <c r="Q487" s="3"/>
    </row>
    <row r="488" spans="11:17">
      <c r="K488" s="2"/>
      <c r="L488" s="2"/>
      <c r="M488" s="2"/>
      <c r="N488" s="2"/>
      <c r="O488" s="2"/>
      <c r="P488" s="3"/>
      <c r="Q488" s="3"/>
    </row>
    <row r="489" spans="11:17">
      <c r="K489" s="2"/>
      <c r="L489" s="2"/>
      <c r="M489" s="2"/>
      <c r="N489" s="2"/>
      <c r="O489" s="2"/>
      <c r="P489" s="3"/>
      <c r="Q489" s="3"/>
    </row>
    <row r="490" spans="11:17">
      <c r="K490" s="2"/>
      <c r="L490" s="2"/>
      <c r="M490" s="2"/>
      <c r="N490" s="2"/>
      <c r="O490" s="2"/>
      <c r="P490" s="3"/>
      <c r="Q490" s="3"/>
    </row>
    <row r="491" spans="11:17">
      <c r="K491" s="2"/>
      <c r="L491" s="2"/>
      <c r="M491" s="2"/>
      <c r="N491" s="2"/>
      <c r="O491" s="2"/>
      <c r="P491" s="3"/>
      <c r="Q491" s="3"/>
    </row>
    <row r="492" spans="11:17">
      <c r="K492" s="2"/>
      <c r="L492" s="2"/>
      <c r="M492" s="2"/>
      <c r="N492" s="2"/>
      <c r="O492" s="2"/>
      <c r="P492" s="3"/>
      <c r="Q492" s="3"/>
    </row>
    <row r="493" spans="11:17">
      <c r="K493" s="2"/>
      <c r="L493" s="2"/>
      <c r="M493" s="2"/>
      <c r="N493" s="2"/>
      <c r="O493" s="2"/>
      <c r="P493" s="3"/>
      <c r="Q493" s="3"/>
    </row>
    <row r="494" spans="11:17">
      <c r="K494" s="2"/>
      <c r="L494" s="2"/>
      <c r="M494" s="2"/>
      <c r="N494" s="2"/>
      <c r="O494" s="2"/>
      <c r="P494" s="3"/>
      <c r="Q494" s="3"/>
    </row>
    <row r="495" spans="11:17">
      <c r="K495" s="2"/>
      <c r="L495" s="2"/>
      <c r="M495" s="2"/>
      <c r="N495" s="2"/>
      <c r="O495" s="2"/>
      <c r="P495" s="3"/>
      <c r="Q495" s="3"/>
    </row>
    <row r="496" spans="11:17">
      <c r="K496" s="2"/>
      <c r="L496" s="2"/>
      <c r="M496" s="2"/>
      <c r="N496" s="2"/>
      <c r="O496" s="2"/>
      <c r="P496" s="3"/>
      <c r="Q496" s="3"/>
    </row>
    <row r="497" spans="11:17">
      <c r="K497" s="2"/>
      <c r="L497" s="2"/>
      <c r="M497" s="2"/>
      <c r="N497" s="2"/>
      <c r="O497" s="2"/>
      <c r="P497" s="3"/>
      <c r="Q497" s="3"/>
    </row>
    <row r="498" spans="11:17">
      <c r="K498" s="2"/>
      <c r="L498" s="2"/>
      <c r="M498" s="2"/>
      <c r="N498" s="2"/>
      <c r="O498" s="2"/>
      <c r="P498" s="3"/>
      <c r="Q498" s="3"/>
    </row>
    <row r="499" spans="11:17">
      <c r="K499" s="2"/>
      <c r="L499" s="2"/>
      <c r="M499" s="2"/>
      <c r="N499" s="2"/>
      <c r="O499" s="2"/>
      <c r="P499" s="3"/>
      <c r="Q499" s="3"/>
    </row>
    <row r="500" spans="11:17">
      <c r="K500" s="2"/>
      <c r="L500" s="2"/>
      <c r="M500" s="2"/>
      <c r="N500" s="2"/>
      <c r="O500" s="2"/>
      <c r="P500" s="3"/>
      <c r="Q500" s="3"/>
    </row>
    <row r="501" spans="11:17">
      <c r="K501" s="2"/>
      <c r="L501" s="2"/>
      <c r="M501" s="2"/>
      <c r="N501" s="2"/>
      <c r="O501" s="2"/>
      <c r="P501" s="3"/>
      <c r="Q501" s="3"/>
    </row>
    <row r="502" spans="11:17">
      <c r="K502" s="2"/>
      <c r="L502" s="2"/>
      <c r="M502" s="2"/>
      <c r="N502" s="2"/>
      <c r="O502" s="2"/>
      <c r="P502" s="3"/>
      <c r="Q502" s="3"/>
    </row>
    <row r="503" spans="11:17">
      <c r="K503" s="2"/>
      <c r="L503" s="2"/>
      <c r="M503" s="2"/>
      <c r="N503" s="2"/>
      <c r="O503" s="2"/>
      <c r="P503" s="3"/>
      <c r="Q503" s="3"/>
    </row>
    <row r="504" spans="11:17">
      <c r="K504" s="2"/>
      <c r="L504" s="2"/>
      <c r="M504" s="2"/>
      <c r="N504" s="2"/>
      <c r="O504" s="2"/>
      <c r="P504" s="3"/>
      <c r="Q504" s="3"/>
    </row>
    <row r="505" spans="11:17">
      <c r="K505" s="2"/>
      <c r="L505" s="2"/>
      <c r="M505" s="2"/>
      <c r="N505" s="2"/>
      <c r="O505" s="2"/>
      <c r="P505" s="3"/>
      <c r="Q505" s="3"/>
    </row>
    <row r="506" spans="11:17">
      <c r="K506" s="2"/>
      <c r="L506" s="2"/>
      <c r="M506" s="2"/>
      <c r="N506" s="2"/>
      <c r="O506" s="2"/>
      <c r="P506" s="3"/>
      <c r="Q506" s="3"/>
    </row>
    <row r="507" spans="11:17">
      <c r="K507" s="2"/>
      <c r="L507" s="2"/>
      <c r="M507" s="2"/>
      <c r="N507" s="2"/>
      <c r="O507" s="2"/>
      <c r="P507" s="3"/>
      <c r="Q507" s="3"/>
    </row>
    <row r="508" spans="11:17">
      <c r="K508" s="2"/>
      <c r="L508" s="2"/>
      <c r="M508" s="2"/>
      <c r="N508" s="2"/>
      <c r="O508" s="2"/>
      <c r="P508" s="3"/>
      <c r="Q508" s="3"/>
    </row>
    <row r="509" spans="11:17">
      <c r="K509" s="2"/>
      <c r="L509" s="2"/>
      <c r="M509" s="2"/>
      <c r="N509" s="2"/>
      <c r="O509" s="2"/>
      <c r="P509" s="3"/>
      <c r="Q509" s="3"/>
    </row>
    <row r="510" spans="11:17">
      <c r="K510" s="2"/>
      <c r="L510" s="2"/>
      <c r="M510" s="2"/>
      <c r="N510" s="2"/>
      <c r="O510" s="2"/>
      <c r="P510" s="3"/>
      <c r="Q510" s="3"/>
    </row>
    <row r="511" spans="11:17">
      <c r="K511" s="2"/>
      <c r="L511" s="2"/>
      <c r="M511" s="2"/>
      <c r="N511" s="2"/>
      <c r="O511" s="2"/>
      <c r="P511" s="3"/>
      <c r="Q511" s="3"/>
    </row>
    <row r="512" spans="11:17">
      <c r="K512" s="2"/>
      <c r="L512" s="2"/>
      <c r="M512" s="2"/>
      <c r="N512" s="2"/>
      <c r="O512" s="2"/>
      <c r="P512" s="3"/>
      <c r="Q512" s="3"/>
    </row>
    <row r="513" spans="11:17">
      <c r="K513" s="2"/>
      <c r="L513" s="2"/>
      <c r="M513" s="2"/>
      <c r="N513" s="2"/>
      <c r="O513" s="2"/>
      <c r="P513" s="3"/>
      <c r="Q513" s="3"/>
    </row>
    <row r="514" spans="11:17">
      <c r="K514" s="2"/>
      <c r="L514" s="2"/>
      <c r="M514" s="2"/>
      <c r="N514" s="2"/>
      <c r="O514" s="2"/>
      <c r="P514" s="3"/>
      <c r="Q514" s="3"/>
    </row>
    <row r="515" spans="11:17">
      <c r="K515" s="2"/>
      <c r="L515" s="2"/>
      <c r="M515" s="2"/>
      <c r="N515" s="2"/>
      <c r="O515" s="2"/>
      <c r="P515" s="3"/>
      <c r="Q515" s="3"/>
    </row>
    <row r="516" spans="11:17">
      <c r="K516" s="2"/>
      <c r="L516" s="2"/>
      <c r="M516" s="2"/>
      <c r="N516" s="2"/>
      <c r="O516" s="2"/>
      <c r="P516" s="3"/>
      <c r="Q516" s="3"/>
    </row>
    <row r="517" spans="11:17">
      <c r="K517" s="2"/>
      <c r="L517" s="2"/>
      <c r="M517" s="2"/>
      <c r="N517" s="2"/>
      <c r="O517" s="2"/>
      <c r="P517" s="3"/>
      <c r="Q517" s="3"/>
    </row>
    <row r="518" spans="11:17">
      <c r="K518" s="2"/>
      <c r="L518" s="2"/>
      <c r="M518" s="2"/>
      <c r="N518" s="2"/>
      <c r="O518" s="2"/>
      <c r="P518" s="3"/>
      <c r="Q518" s="3"/>
    </row>
    <row r="519" spans="11:17">
      <c r="K519" s="2"/>
      <c r="L519" s="2"/>
      <c r="M519" s="2"/>
      <c r="N519" s="2"/>
      <c r="O519" s="2"/>
      <c r="P519" s="3"/>
      <c r="Q519" s="3"/>
    </row>
    <row r="520" spans="11:17">
      <c r="K520" s="2"/>
      <c r="L520" s="2"/>
      <c r="M520" s="2"/>
      <c r="N520" s="2"/>
      <c r="O520" s="2"/>
      <c r="P520" s="3"/>
      <c r="Q520" s="3"/>
    </row>
    <row r="521" spans="11:17">
      <c r="K521" s="2"/>
      <c r="L521" s="2"/>
      <c r="M521" s="2"/>
      <c r="N521" s="2"/>
      <c r="O521" s="2"/>
      <c r="P521" s="3"/>
      <c r="Q521" s="3"/>
    </row>
    <row r="522" spans="11:17">
      <c r="K522" s="2"/>
      <c r="L522" s="2"/>
      <c r="M522" s="2"/>
      <c r="N522" s="2"/>
      <c r="O522" s="2"/>
      <c r="P522" s="3"/>
      <c r="Q522" s="3"/>
    </row>
    <row r="523" spans="11:17">
      <c r="K523" s="2"/>
      <c r="L523" s="2"/>
      <c r="M523" s="2"/>
      <c r="N523" s="2"/>
      <c r="O523" s="2"/>
      <c r="P523" s="3"/>
      <c r="Q523" s="3"/>
    </row>
    <row r="524" spans="11:17">
      <c r="K524" s="2"/>
      <c r="L524" s="2"/>
      <c r="M524" s="2"/>
      <c r="N524" s="2"/>
      <c r="O524" s="2"/>
      <c r="P524" s="3"/>
      <c r="Q524" s="3"/>
    </row>
    <row r="525" spans="11:17">
      <c r="K525" s="2"/>
      <c r="L525" s="2"/>
      <c r="M525" s="2"/>
      <c r="N525" s="2"/>
      <c r="O525" s="2"/>
      <c r="P525" s="3"/>
      <c r="Q525" s="3"/>
    </row>
    <row r="526" spans="11:17">
      <c r="K526" s="2"/>
      <c r="L526" s="2"/>
      <c r="M526" s="2"/>
      <c r="N526" s="2"/>
      <c r="O526" s="2"/>
      <c r="P526" s="3"/>
      <c r="Q526" s="3"/>
    </row>
    <row r="527" spans="11:17">
      <c r="K527" s="2"/>
      <c r="L527" s="2"/>
      <c r="M527" s="2"/>
      <c r="N527" s="2"/>
      <c r="O527" s="2"/>
      <c r="P527" s="3"/>
      <c r="Q527" s="3"/>
    </row>
    <row r="528" spans="11:17">
      <c r="K528" s="2"/>
      <c r="L528" s="2"/>
      <c r="M528" s="2"/>
      <c r="N528" s="2"/>
      <c r="O528" s="2"/>
      <c r="P528" s="3"/>
      <c r="Q528" s="3"/>
    </row>
    <row r="529" spans="11:17">
      <c r="K529" s="2"/>
      <c r="L529" s="2"/>
      <c r="M529" s="2"/>
      <c r="N529" s="2"/>
      <c r="O529" s="2"/>
      <c r="P529" s="3"/>
      <c r="Q529" s="3"/>
    </row>
    <row r="530" spans="11:17">
      <c r="K530" s="2"/>
      <c r="L530" s="2"/>
      <c r="M530" s="2"/>
      <c r="N530" s="2"/>
      <c r="O530" s="2"/>
      <c r="P530" s="3"/>
      <c r="Q530" s="3"/>
    </row>
    <row r="531" spans="11:17">
      <c r="K531" s="2"/>
      <c r="L531" s="2"/>
      <c r="M531" s="2"/>
      <c r="N531" s="2"/>
      <c r="O531" s="2"/>
      <c r="P531" s="3"/>
      <c r="Q531" s="3"/>
    </row>
    <row r="532" spans="11:17">
      <c r="K532" s="2"/>
      <c r="L532" s="2"/>
      <c r="M532" s="2"/>
      <c r="N532" s="2"/>
      <c r="O532" s="2"/>
      <c r="P532" s="3"/>
      <c r="Q532" s="3"/>
    </row>
    <row r="533" spans="11:17">
      <c r="K533" s="2"/>
      <c r="L533" s="2"/>
      <c r="M533" s="2"/>
      <c r="N533" s="2"/>
      <c r="O533" s="2"/>
      <c r="P533" s="3"/>
      <c r="Q533" s="3"/>
    </row>
    <row r="534" spans="11:17">
      <c r="K534" s="2"/>
      <c r="L534" s="2"/>
      <c r="M534" s="2"/>
      <c r="N534" s="2"/>
      <c r="O534" s="2"/>
      <c r="P534" s="3"/>
      <c r="Q534" s="3"/>
    </row>
    <row r="535" spans="11:17">
      <c r="K535" s="2"/>
      <c r="L535" s="2"/>
      <c r="M535" s="2"/>
      <c r="N535" s="2"/>
      <c r="O535" s="2"/>
      <c r="P535" s="3"/>
      <c r="Q535" s="3"/>
    </row>
    <row r="536" spans="11:17">
      <c r="K536" s="2"/>
      <c r="L536" s="2"/>
      <c r="M536" s="2"/>
      <c r="N536" s="2"/>
      <c r="O536" s="2"/>
      <c r="P536" s="3"/>
      <c r="Q536" s="3"/>
    </row>
    <row r="537" spans="11:17">
      <c r="K537" s="2"/>
      <c r="L537" s="2"/>
      <c r="M537" s="2"/>
      <c r="N537" s="2"/>
      <c r="O537" s="2"/>
      <c r="P537" s="3"/>
      <c r="Q537" s="3"/>
    </row>
    <row r="538" spans="11:17">
      <c r="K538" s="2"/>
      <c r="L538" s="2"/>
      <c r="M538" s="2"/>
      <c r="N538" s="2"/>
      <c r="O538" s="2"/>
      <c r="P538" s="3"/>
      <c r="Q538" s="3"/>
    </row>
    <row r="539" spans="11:17">
      <c r="K539" s="2"/>
      <c r="L539" s="2"/>
      <c r="M539" s="2"/>
      <c r="N539" s="2"/>
      <c r="O539" s="2"/>
      <c r="P539" s="3"/>
      <c r="Q539" s="3"/>
    </row>
    <row r="540" spans="11:17">
      <c r="K540" s="2"/>
      <c r="L540" s="2"/>
      <c r="M540" s="2"/>
      <c r="N540" s="2"/>
      <c r="O540" s="2"/>
      <c r="P540" s="3"/>
      <c r="Q540" s="3"/>
    </row>
    <row r="541" spans="11:17">
      <c r="K541" s="2"/>
      <c r="L541" s="2"/>
      <c r="M541" s="2"/>
      <c r="N541" s="2"/>
      <c r="O541" s="2"/>
      <c r="P541" s="3"/>
      <c r="Q541" s="3"/>
    </row>
    <row r="542" spans="11:17">
      <c r="K542" s="2"/>
      <c r="L542" s="2"/>
      <c r="M542" s="2"/>
      <c r="N542" s="2"/>
      <c r="O542" s="2"/>
      <c r="P542" s="3"/>
      <c r="Q542" s="3"/>
    </row>
    <row r="543" spans="11:17">
      <c r="K543" s="2"/>
      <c r="L543" s="2"/>
      <c r="M543" s="2"/>
      <c r="N543" s="2"/>
      <c r="O543" s="2"/>
      <c r="P543" s="3"/>
      <c r="Q543" s="3"/>
    </row>
    <row r="544" spans="11:17">
      <c r="K544" s="2"/>
      <c r="L544" s="2"/>
      <c r="M544" s="2"/>
      <c r="N544" s="2"/>
      <c r="O544" s="2"/>
      <c r="P544" s="3"/>
      <c r="Q544" s="3"/>
    </row>
    <row r="545" spans="11:17">
      <c r="K545" s="2"/>
      <c r="L545" s="2"/>
      <c r="M545" s="2"/>
      <c r="N545" s="2"/>
      <c r="O545" s="2"/>
      <c r="P545" s="3"/>
      <c r="Q545" s="3"/>
    </row>
    <row r="546" spans="11:17">
      <c r="K546" s="2"/>
      <c r="L546" s="2"/>
      <c r="M546" s="2"/>
      <c r="N546" s="2"/>
      <c r="O546" s="2"/>
      <c r="P546" s="3"/>
      <c r="Q546" s="3"/>
    </row>
    <row r="547" spans="11:17">
      <c r="K547" s="2"/>
      <c r="L547" s="2"/>
      <c r="M547" s="2"/>
      <c r="N547" s="2"/>
      <c r="O547" s="2"/>
      <c r="P547" s="3"/>
      <c r="Q547" s="3"/>
    </row>
    <row r="548" spans="11:17">
      <c r="K548" s="2"/>
      <c r="L548" s="2"/>
      <c r="M548" s="2"/>
      <c r="N548" s="2"/>
      <c r="O548" s="2"/>
      <c r="P548" s="3"/>
      <c r="Q548" s="3"/>
    </row>
    <row r="549" spans="11:17">
      <c r="K549" s="2"/>
      <c r="L549" s="2"/>
      <c r="M549" s="2"/>
      <c r="N549" s="2"/>
      <c r="O549" s="2"/>
      <c r="P549" s="3"/>
      <c r="Q549" s="3"/>
    </row>
    <row r="550" spans="11:17">
      <c r="K550" s="2"/>
      <c r="L550" s="2"/>
      <c r="M550" s="2"/>
      <c r="N550" s="2"/>
      <c r="O550" s="2"/>
      <c r="P550" s="3"/>
      <c r="Q550" s="3"/>
    </row>
    <row r="551" spans="11:17">
      <c r="K551" s="2"/>
      <c r="L551" s="2"/>
      <c r="M551" s="2"/>
      <c r="N551" s="2"/>
      <c r="O551" s="2"/>
      <c r="P551" s="3"/>
      <c r="Q551" s="3"/>
    </row>
    <row r="552" spans="11:17">
      <c r="K552" s="2"/>
      <c r="L552" s="2"/>
      <c r="M552" s="2"/>
      <c r="N552" s="2"/>
      <c r="O552" s="2"/>
      <c r="P552" s="3"/>
      <c r="Q552" s="3"/>
    </row>
    <row r="553" spans="11:17">
      <c r="K553" s="2"/>
      <c r="L553" s="2"/>
      <c r="M553" s="2"/>
      <c r="N553" s="2"/>
      <c r="O553" s="2"/>
      <c r="P553" s="3"/>
      <c r="Q553" s="3"/>
    </row>
    <row r="554" spans="11:17">
      <c r="K554" s="2"/>
      <c r="L554" s="2"/>
      <c r="M554" s="2"/>
      <c r="N554" s="2"/>
      <c r="O554" s="2"/>
      <c r="P554" s="3"/>
      <c r="Q554" s="3"/>
    </row>
    <row r="555" spans="11:17">
      <c r="K555" s="2"/>
      <c r="L555" s="2"/>
      <c r="M555" s="2"/>
      <c r="N555" s="2"/>
      <c r="O555" s="2"/>
      <c r="P555" s="3"/>
      <c r="Q555" s="3"/>
    </row>
    <row r="556" spans="11:17">
      <c r="K556" s="2"/>
      <c r="L556" s="2"/>
      <c r="M556" s="2"/>
      <c r="N556" s="2"/>
      <c r="O556" s="2"/>
      <c r="P556" s="3"/>
      <c r="Q556" s="3"/>
    </row>
    <row r="557" spans="11:17">
      <c r="K557" s="2"/>
      <c r="L557" s="2"/>
      <c r="M557" s="2"/>
      <c r="N557" s="2"/>
      <c r="O557" s="2"/>
      <c r="P557" s="3"/>
      <c r="Q557" s="3"/>
    </row>
    <row r="558" spans="11:17">
      <c r="K558" s="2"/>
      <c r="L558" s="2"/>
      <c r="M558" s="2"/>
      <c r="N558" s="2"/>
      <c r="O558" s="2"/>
      <c r="P558" s="3"/>
      <c r="Q558" s="3"/>
    </row>
    <row r="559" spans="11:17">
      <c r="K559" s="2"/>
      <c r="L559" s="2"/>
      <c r="M559" s="2"/>
      <c r="N559" s="2"/>
      <c r="O559" s="2"/>
      <c r="P559" s="3"/>
      <c r="Q559" s="3"/>
    </row>
    <row r="560" spans="11:17">
      <c r="K560" s="2"/>
      <c r="L560" s="2"/>
      <c r="M560" s="2"/>
      <c r="N560" s="2"/>
      <c r="O560" s="2"/>
      <c r="P560" s="3"/>
      <c r="Q560" s="3"/>
    </row>
    <row r="561" spans="11:17">
      <c r="K561" s="2"/>
      <c r="L561" s="2"/>
      <c r="M561" s="2"/>
      <c r="N561" s="2"/>
      <c r="O561" s="2"/>
      <c r="P561" s="3"/>
      <c r="Q561" s="3"/>
    </row>
    <row r="562" spans="11:17">
      <c r="K562" s="2"/>
      <c r="L562" s="2"/>
      <c r="M562" s="2"/>
      <c r="N562" s="2"/>
      <c r="O562" s="2"/>
      <c r="P562" s="3"/>
      <c r="Q562" s="3"/>
    </row>
    <row r="563" spans="11:17">
      <c r="K563" s="2"/>
      <c r="L563" s="2"/>
      <c r="M563" s="2"/>
      <c r="N563" s="2"/>
      <c r="O563" s="2"/>
      <c r="P563" s="3"/>
      <c r="Q563" s="3"/>
    </row>
    <row r="564" spans="11:17">
      <c r="K564" s="2"/>
      <c r="L564" s="2"/>
      <c r="M564" s="2"/>
      <c r="N564" s="2"/>
      <c r="O564" s="2"/>
      <c r="P564" s="3"/>
      <c r="Q564" s="3"/>
    </row>
    <row r="565" spans="11:17">
      <c r="K565" s="2"/>
      <c r="L565" s="2"/>
      <c r="M565" s="2"/>
      <c r="N565" s="2"/>
      <c r="O565" s="2"/>
      <c r="P565" s="3"/>
      <c r="Q565" s="3"/>
    </row>
    <row r="566" spans="11:17">
      <c r="K566" s="2"/>
      <c r="L566" s="2"/>
      <c r="M566" s="2"/>
      <c r="N566" s="2"/>
      <c r="O566" s="2"/>
      <c r="P566" s="3"/>
      <c r="Q566" s="3"/>
    </row>
    <row r="567" spans="11:17">
      <c r="K567" s="2"/>
      <c r="L567" s="2"/>
      <c r="M567" s="2"/>
      <c r="N567" s="2"/>
      <c r="O567" s="2"/>
      <c r="P567" s="3"/>
      <c r="Q567" s="3"/>
    </row>
    <row r="568" spans="11:17">
      <c r="K568" s="2"/>
      <c r="L568" s="2"/>
      <c r="M568" s="2"/>
      <c r="N568" s="2"/>
      <c r="O568" s="2"/>
      <c r="P568" s="3"/>
      <c r="Q568" s="3"/>
    </row>
    <row r="569" spans="11:17">
      <c r="K569" s="2"/>
      <c r="L569" s="2"/>
      <c r="M569" s="2"/>
      <c r="N569" s="2"/>
      <c r="O569" s="2"/>
      <c r="P569" s="3"/>
      <c r="Q569" s="3"/>
    </row>
    <row r="570" spans="11:17">
      <c r="K570" s="2"/>
      <c r="L570" s="2"/>
      <c r="M570" s="2"/>
      <c r="N570" s="2"/>
      <c r="O570" s="2"/>
      <c r="P570" s="3"/>
      <c r="Q570" s="3"/>
    </row>
    <row r="571" spans="11:17">
      <c r="K571" s="2"/>
      <c r="L571" s="2"/>
      <c r="M571" s="2"/>
      <c r="N571" s="2"/>
      <c r="O571" s="2"/>
      <c r="P571" s="3"/>
      <c r="Q571" s="3"/>
    </row>
    <row r="572" spans="11:17">
      <c r="K572" s="2"/>
      <c r="L572" s="2"/>
      <c r="M572" s="2"/>
      <c r="N572" s="2"/>
      <c r="O572" s="2"/>
      <c r="P572" s="3"/>
      <c r="Q572" s="3"/>
    </row>
    <row r="573" spans="11:17">
      <c r="K573" s="2"/>
      <c r="L573" s="2"/>
      <c r="M573" s="2"/>
      <c r="N573" s="2"/>
      <c r="O573" s="2"/>
      <c r="P573" s="3"/>
      <c r="Q573" s="3"/>
    </row>
    <row r="574" spans="11:17">
      <c r="K574" s="2"/>
      <c r="L574" s="2"/>
      <c r="M574" s="2"/>
      <c r="N574" s="2"/>
      <c r="O574" s="2"/>
      <c r="P574" s="3"/>
      <c r="Q574" s="3"/>
    </row>
    <row r="575" spans="11:17">
      <c r="K575" s="2"/>
      <c r="L575" s="2"/>
      <c r="M575" s="2"/>
      <c r="N575" s="2"/>
      <c r="O575" s="2"/>
      <c r="P575" s="3"/>
      <c r="Q575" s="3"/>
    </row>
    <row r="576" spans="11:17">
      <c r="K576" s="2"/>
      <c r="L576" s="2"/>
      <c r="M576" s="2"/>
      <c r="N576" s="2"/>
      <c r="O576" s="2"/>
      <c r="P576" s="3"/>
      <c r="Q576" s="3"/>
    </row>
    <row r="577" spans="11:17">
      <c r="K577" s="2"/>
      <c r="L577" s="2"/>
      <c r="M577" s="2"/>
      <c r="N577" s="2"/>
      <c r="O577" s="2"/>
      <c r="P577" s="3"/>
      <c r="Q577" s="3"/>
    </row>
    <row r="578" spans="11:17">
      <c r="K578" s="2"/>
      <c r="L578" s="2"/>
      <c r="M578" s="2"/>
      <c r="N578" s="2"/>
      <c r="O578" s="2"/>
      <c r="P578" s="3"/>
      <c r="Q578" s="3"/>
    </row>
    <row r="579" spans="11:17">
      <c r="K579" s="2"/>
      <c r="L579" s="2"/>
      <c r="M579" s="2"/>
      <c r="N579" s="2"/>
      <c r="O579" s="2"/>
      <c r="P579" s="3"/>
      <c r="Q579" s="3"/>
    </row>
    <row r="580" spans="11:17">
      <c r="K580" s="2"/>
      <c r="L580" s="2"/>
      <c r="M580" s="2"/>
      <c r="N580" s="2"/>
      <c r="O580" s="2"/>
      <c r="P580" s="3"/>
      <c r="Q580" s="3"/>
    </row>
    <row r="581" spans="11:17">
      <c r="K581" s="2"/>
      <c r="L581" s="2"/>
      <c r="M581" s="2"/>
      <c r="N581" s="2"/>
      <c r="O581" s="2"/>
      <c r="P581" s="3"/>
      <c r="Q581" s="3"/>
    </row>
    <row r="582" spans="11:17">
      <c r="K582" s="2"/>
      <c r="L582" s="2"/>
      <c r="M582" s="2"/>
      <c r="N582" s="2"/>
      <c r="O582" s="2"/>
      <c r="P582" s="3"/>
      <c r="Q582" s="3"/>
    </row>
    <row r="583" spans="11:17">
      <c r="K583" s="2"/>
      <c r="L583" s="2"/>
      <c r="M583" s="2"/>
      <c r="N583" s="2"/>
      <c r="O583" s="2"/>
      <c r="P583" s="3"/>
      <c r="Q583" s="3"/>
    </row>
    <row r="584" spans="11:17">
      <c r="K584" s="2"/>
      <c r="L584" s="2"/>
      <c r="M584" s="2"/>
      <c r="N584" s="2"/>
      <c r="O584" s="2"/>
      <c r="P584" s="3"/>
      <c r="Q584" s="3"/>
    </row>
    <row r="585" spans="11:17">
      <c r="K585" s="2"/>
      <c r="L585" s="2"/>
      <c r="M585" s="2"/>
      <c r="N585" s="2"/>
      <c r="O585" s="2"/>
      <c r="P585" s="3"/>
      <c r="Q585" s="3"/>
    </row>
    <row r="586" spans="11:17">
      <c r="K586" s="2"/>
      <c r="L586" s="2"/>
      <c r="M586" s="2"/>
      <c r="N586" s="2"/>
      <c r="O586" s="2"/>
      <c r="P586" s="3"/>
      <c r="Q586" s="3"/>
    </row>
    <row r="587" spans="11:17">
      <c r="K587" s="2"/>
      <c r="L587" s="2"/>
      <c r="M587" s="2"/>
      <c r="N587" s="2"/>
      <c r="O587" s="2"/>
      <c r="P587" s="3"/>
      <c r="Q587" s="3"/>
    </row>
    <row r="588" spans="11:17">
      <c r="K588" s="2"/>
      <c r="L588" s="2"/>
      <c r="M588" s="2"/>
      <c r="N588" s="2"/>
      <c r="O588" s="2"/>
      <c r="P588" s="3"/>
      <c r="Q588" s="3"/>
    </row>
    <row r="589" spans="11:17">
      <c r="K589" s="2"/>
      <c r="L589" s="2"/>
      <c r="M589" s="2"/>
      <c r="N589" s="2"/>
      <c r="O589" s="2"/>
      <c r="P589" s="3"/>
      <c r="Q589" s="3"/>
    </row>
    <row r="590" spans="11:17">
      <c r="K590" s="2"/>
      <c r="L590" s="2"/>
      <c r="M590" s="2"/>
      <c r="N590" s="2"/>
      <c r="O590" s="2"/>
      <c r="P590" s="3"/>
      <c r="Q590" s="3"/>
    </row>
    <row r="591" spans="11:17">
      <c r="K591" s="2"/>
      <c r="L591" s="2"/>
      <c r="M591" s="2"/>
      <c r="N591" s="2"/>
      <c r="O591" s="2"/>
      <c r="P591" s="3"/>
      <c r="Q591" s="3"/>
    </row>
    <row r="592" spans="11:17">
      <c r="K592" s="2"/>
      <c r="L592" s="2"/>
      <c r="M592" s="2"/>
      <c r="N592" s="2"/>
      <c r="O592" s="2"/>
      <c r="P592" s="3"/>
      <c r="Q592" s="3"/>
    </row>
    <row r="593" spans="11:17">
      <c r="K593" s="2"/>
      <c r="L593" s="2"/>
      <c r="M593" s="2"/>
      <c r="N593" s="2"/>
      <c r="O593" s="2"/>
      <c r="P593" s="3"/>
      <c r="Q593" s="3"/>
    </row>
    <row r="594" spans="11:17">
      <c r="K594" s="2"/>
      <c r="L594" s="2"/>
      <c r="M594" s="2"/>
      <c r="N594" s="2"/>
      <c r="O594" s="2"/>
      <c r="P594" s="3"/>
      <c r="Q594" s="3"/>
    </row>
    <row r="595" spans="11:17">
      <c r="K595" s="2"/>
      <c r="L595" s="2"/>
      <c r="M595" s="2"/>
      <c r="N595" s="2"/>
      <c r="O595" s="2"/>
      <c r="P595" s="3"/>
      <c r="Q595" s="3"/>
    </row>
    <row r="596" spans="11:17">
      <c r="K596" s="2"/>
      <c r="L596" s="2"/>
      <c r="M596" s="2"/>
      <c r="N596" s="2"/>
      <c r="O596" s="2"/>
      <c r="P596" s="3"/>
      <c r="Q596" s="3"/>
    </row>
    <row r="597" spans="11:17">
      <c r="K597" s="2"/>
      <c r="L597" s="2"/>
      <c r="M597" s="2"/>
      <c r="N597" s="2"/>
      <c r="O597" s="2"/>
      <c r="P597" s="3"/>
      <c r="Q597" s="3"/>
    </row>
    <row r="598" spans="11:17">
      <c r="K598" s="2"/>
      <c r="L598" s="2"/>
      <c r="M598" s="2"/>
      <c r="N598" s="2"/>
      <c r="O598" s="2"/>
      <c r="P598" s="3"/>
      <c r="Q598" s="3"/>
    </row>
    <row r="599" spans="11:17">
      <c r="K599" s="2"/>
      <c r="L599" s="2"/>
      <c r="M599" s="2"/>
      <c r="N599" s="2"/>
      <c r="O599" s="2"/>
      <c r="P599" s="3"/>
      <c r="Q599" s="3"/>
    </row>
    <row r="600" spans="11:17">
      <c r="K600" s="2"/>
      <c r="L600" s="2"/>
      <c r="M600" s="2"/>
      <c r="N600" s="2"/>
      <c r="O600" s="2"/>
      <c r="P600" s="3"/>
      <c r="Q600" s="3"/>
    </row>
    <row r="601" spans="11:17">
      <c r="K601" s="2"/>
      <c r="L601" s="2"/>
      <c r="M601" s="2"/>
      <c r="N601" s="2"/>
      <c r="O601" s="2"/>
      <c r="P601" s="3"/>
      <c r="Q601" s="3"/>
    </row>
    <row r="602" spans="11:17">
      <c r="K602" s="2"/>
      <c r="L602" s="2"/>
      <c r="M602" s="2"/>
      <c r="N602" s="2"/>
      <c r="O602" s="2"/>
      <c r="P602" s="3"/>
      <c r="Q602" s="3"/>
    </row>
    <row r="603" spans="11:17">
      <c r="K603" s="2"/>
      <c r="L603" s="2"/>
      <c r="M603" s="2"/>
      <c r="N603" s="2"/>
      <c r="O603" s="2"/>
      <c r="P603" s="3"/>
      <c r="Q603" s="3"/>
    </row>
    <row r="604" spans="11:17">
      <c r="K604" s="2"/>
      <c r="L604" s="2"/>
      <c r="M604" s="2"/>
      <c r="N604" s="2"/>
      <c r="O604" s="2"/>
      <c r="P604" s="3"/>
      <c r="Q604" s="3"/>
    </row>
    <row r="605" spans="11:17">
      <c r="K605" s="2"/>
      <c r="L605" s="2"/>
      <c r="M605" s="2"/>
      <c r="N605" s="2"/>
      <c r="O605" s="2"/>
      <c r="P605" s="3"/>
      <c r="Q605" s="3"/>
    </row>
    <row r="606" spans="11:17">
      <c r="K606" s="2"/>
      <c r="L606" s="2"/>
      <c r="M606" s="2"/>
      <c r="N606" s="2"/>
      <c r="O606" s="2"/>
      <c r="P606" s="3"/>
      <c r="Q606" s="3"/>
    </row>
    <row r="607" spans="11:17">
      <c r="K607" s="2"/>
      <c r="L607" s="2"/>
      <c r="M607" s="2"/>
      <c r="N607" s="2"/>
      <c r="O607" s="2"/>
      <c r="P607" s="3"/>
      <c r="Q607" s="3"/>
    </row>
    <row r="608" spans="11:17">
      <c r="K608" s="2"/>
      <c r="L608" s="2"/>
      <c r="M608" s="2"/>
      <c r="N608" s="2"/>
      <c r="O608" s="2"/>
      <c r="P608" s="3"/>
      <c r="Q608" s="3"/>
    </row>
    <row r="609" spans="11:17">
      <c r="K609" s="2"/>
      <c r="L609" s="2"/>
      <c r="M609" s="2"/>
      <c r="N609" s="2"/>
      <c r="O609" s="2"/>
      <c r="P609" s="3"/>
      <c r="Q609" s="3"/>
    </row>
    <row r="610" spans="11:17">
      <c r="K610" s="2"/>
      <c r="L610" s="2"/>
      <c r="M610" s="2"/>
      <c r="N610" s="2"/>
      <c r="O610" s="2"/>
      <c r="P610" s="3"/>
      <c r="Q610" s="3"/>
    </row>
    <row r="611" spans="11:17">
      <c r="K611" s="2"/>
      <c r="L611" s="2"/>
      <c r="M611" s="2"/>
      <c r="N611" s="2"/>
      <c r="O611" s="2"/>
      <c r="P611" s="3"/>
      <c r="Q611" s="3"/>
    </row>
    <row r="612" spans="11:17">
      <c r="K612" s="2"/>
      <c r="L612" s="2"/>
      <c r="M612" s="2"/>
      <c r="N612" s="2"/>
      <c r="O612" s="2"/>
      <c r="P612" s="3"/>
      <c r="Q612" s="3"/>
    </row>
    <row r="613" spans="11:17">
      <c r="K613" s="2"/>
      <c r="L613" s="2"/>
      <c r="M613" s="2"/>
      <c r="N613" s="2"/>
      <c r="O613" s="2"/>
      <c r="P613" s="3"/>
      <c r="Q613" s="3"/>
    </row>
    <row r="614" spans="11:17">
      <c r="K614" s="2"/>
      <c r="L614" s="2"/>
      <c r="M614" s="2"/>
      <c r="N614" s="2"/>
      <c r="O614" s="2"/>
      <c r="P614" s="3"/>
      <c r="Q614" s="3"/>
    </row>
    <row r="615" spans="11:17">
      <c r="K615" s="2"/>
      <c r="L615" s="2"/>
      <c r="M615" s="2"/>
      <c r="N615" s="2"/>
      <c r="O615" s="2"/>
      <c r="P615" s="3"/>
      <c r="Q615" s="3"/>
    </row>
    <row r="616" spans="11:17">
      <c r="K616" s="2"/>
      <c r="L616" s="2"/>
      <c r="M616" s="2"/>
      <c r="N616" s="2"/>
      <c r="O616" s="2"/>
      <c r="P616" s="3"/>
      <c r="Q616" s="3"/>
    </row>
    <row r="617" spans="11:17">
      <c r="K617" s="2"/>
      <c r="L617" s="2"/>
      <c r="M617" s="2"/>
      <c r="N617" s="2"/>
      <c r="O617" s="2"/>
      <c r="P617" s="3"/>
      <c r="Q617" s="3"/>
    </row>
    <row r="618" spans="11:17">
      <c r="K618" s="2"/>
      <c r="L618" s="2"/>
      <c r="M618" s="2"/>
      <c r="N618" s="2"/>
      <c r="O618" s="2"/>
      <c r="P618" s="3"/>
      <c r="Q618" s="3"/>
    </row>
    <row r="619" spans="11:17">
      <c r="K619" s="2"/>
      <c r="L619" s="2"/>
      <c r="M619" s="2"/>
      <c r="N619" s="2"/>
      <c r="O619" s="2"/>
      <c r="P619" s="3"/>
      <c r="Q619" s="3"/>
    </row>
    <row r="620" spans="11:17">
      <c r="K620" s="2"/>
      <c r="L620" s="2"/>
      <c r="M620" s="2"/>
      <c r="N620" s="2"/>
      <c r="O620" s="2"/>
      <c r="P620" s="3"/>
      <c r="Q620" s="3"/>
    </row>
    <row r="621" spans="11:17">
      <c r="K621" s="2"/>
      <c r="L621" s="2"/>
      <c r="M621" s="2"/>
      <c r="N621" s="2"/>
      <c r="O621" s="2"/>
      <c r="P621" s="3"/>
      <c r="Q621" s="3"/>
    </row>
    <row r="622" spans="11:17">
      <c r="K622" s="2"/>
      <c r="L622" s="2"/>
      <c r="M622" s="2"/>
      <c r="N622" s="2"/>
      <c r="O622" s="2"/>
      <c r="P622" s="3"/>
      <c r="Q622" s="3"/>
    </row>
    <row r="623" spans="11:17">
      <c r="K623" s="2"/>
      <c r="L623" s="2"/>
      <c r="M623" s="2"/>
      <c r="N623" s="2"/>
      <c r="O623" s="2"/>
      <c r="P623" s="3"/>
      <c r="Q623" s="3"/>
    </row>
    <row r="624" spans="11:17">
      <c r="K624" s="2"/>
      <c r="L624" s="2"/>
      <c r="M624" s="2"/>
      <c r="N624" s="2"/>
      <c r="O624" s="2"/>
      <c r="P624" s="3"/>
      <c r="Q624" s="3"/>
    </row>
    <row r="625" spans="11:17">
      <c r="K625" s="2"/>
      <c r="L625" s="2"/>
      <c r="M625" s="2"/>
      <c r="N625" s="2"/>
      <c r="O625" s="2"/>
      <c r="P625" s="3"/>
      <c r="Q625" s="3"/>
    </row>
    <row r="626" spans="11:17">
      <c r="K626" s="2"/>
      <c r="L626" s="2"/>
      <c r="M626" s="2"/>
      <c r="N626" s="2"/>
      <c r="O626" s="2"/>
      <c r="P626" s="3"/>
      <c r="Q626" s="3"/>
    </row>
    <row r="627" spans="11:17">
      <c r="K627" s="2"/>
      <c r="L627" s="2"/>
      <c r="M627" s="2"/>
      <c r="N627" s="2"/>
      <c r="O627" s="2"/>
      <c r="P627" s="3"/>
      <c r="Q627" s="3"/>
    </row>
    <row r="628" spans="11:17">
      <c r="K628" s="2"/>
      <c r="L628" s="2"/>
      <c r="M628" s="2"/>
      <c r="N628" s="2"/>
      <c r="O628" s="2"/>
      <c r="P628" s="3"/>
      <c r="Q628" s="3"/>
    </row>
    <row r="629" spans="11:17">
      <c r="K629" s="2"/>
      <c r="L629" s="2"/>
      <c r="M629" s="2"/>
      <c r="N629" s="2"/>
      <c r="O629" s="2"/>
      <c r="P629" s="3"/>
      <c r="Q629" s="3"/>
    </row>
    <row r="630" spans="11:17">
      <c r="K630" s="2"/>
      <c r="L630" s="2"/>
      <c r="M630" s="2"/>
      <c r="N630" s="2"/>
      <c r="O630" s="2"/>
      <c r="P630" s="3"/>
      <c r="Q630" s="3"/>
    </row>
    <row r="631" spans="11:17">
      <c r="K631" s="2"/>
      <c r="L631" s="2"/>
      <c r="M631" s="2"/>
      <c r="N631" s="2"/>
      <c r="O631" s="2"/>
      <c r="P631" s="3"/>
      <c r="Q631" s="3"/>
    </row>
    <row r="632" spans="11:17">
      <c r="K632" s="2"/>
      <c r="L632" s="2"/>
      <c r="M632" s="2"/>
      <c r="N632" s="2"/>
      <c r="O632" s="2"/>
      <c r="P632" s="3"/>
      <c r="Q632" s="3"/>
    </row>
    <row r="633" spans="11:17">
      <c r="K633" s="2"/>
      <c r="L633" s="2"/>
      <c r="M633" s="2"/>
      <c r="N633" s="2"/>
      <c r="O633" s="2"/>
      <c r="P633" s="3"/>
      <c r="Q633" s="3"/>
    </row>
    <row r="634" spans="11:17">
      <c r="K634" s="2"/>
      <c r="L634" s="2"/>
      <c r="M634" s="2"/>
      <c r="N634" s="2"/>
      <c r="O634" s="2"/>
      <c r="P634" s="3"/>
      <c r="Q634" s="3"/>
    </row>
    <row r="635" spans="11:17">
      <c r="K635" s="2"/>
      <c r="L635" s="2"/>
      <c r="M635" s="2"/>
      <c r="N635" s="2"/>
      <c r="O635" s="2"/>
      <c r="P635" s="3"/>
      <c r="Q635" s="3"/>
    </row>
    <row r="636" spans="11:17">
      <c r="K636" s="2"/>
      <c r="L636" s="2"/>
      <c r="M636" s="2"/>
      <c r="N636" s="2"/>
      <c r="O636" s="2"/>
      <c r="P636" s="3"/>
      <c r="Q636" s="3"/>
    </row>
    <row r="637" spans="11:17">
      <c r="K637" s="2"/>
      <c r="L637" s="2"/>
      <c r="M637" s="2"/>
      <c r="N637" s="2"/>
      <c r="O637" s="2"/>
      <c r="P637" s="3"/>
      <c r="Q637" s="3"/>
    </row>
    <row r="638" spans="11:17">
      <c r="K638" s="2"/>
      <c r="L638" s="2"/>
      <c r="M638" s="2"/>
      <c r="N638" s="2"/>
      <c r="O638" s="2"/>
      <c r="P638" s="3"/>
      <c r="Q638" s="3"/>
    </row>
    <row r="639" spans="11:17">
      <c r="K639" s="2"/>
      <c r="L639" s="2"/>
      <c r="M639" s="2"/>
      <c r="N639" s="2"/>
      <c r="O639" s="2"/>
      <c r="P639" s="3"/>
      <c r="Q639" s="3"/>
    </row>
    <row r="640" spans="11:17">
      <c r="K640" s="2"/>
      <c r="L640" s="2"/>
      <c r="M640" s="2"/>
      <c r="N640" s="2"/>
      <c r="O640" s="2"/>
      <c r="P640" s="3"/>
      <c r="Q640" s="3"/>
    </row>
    <row r="641" spans="11:17">
      <c r="K641" s="2"/>
      <c r="L641" s="2"/>
      <c r="M641" s="2"/>
      <c r="N641" s="2"/>
      <c r="O641" s="2"/>
      <c r="P641" s="3"/>
      <c r="Q641" s="3"/>
    </row>
    <row r="642" spans="11:17">
      <c r="K642" s="2"/>
      <c r="L642" s="2"/>
      <c r="M642" s="2"/>
      <c r="N642" s="2"/>
      <c r="O642" s="2"/>
      <c r="P642" s="3"/>
      <c r="Q642" s="3"/>
    </row>
    <row r="643" spans="11:17">
      <c r="K643" s="2"/>
      <c r="L643" s="2"/>
      <c r="M643" s="2"/>
      <c r="N643" s="2"/>
      <c r="O643" s="2"/>
      <c r="P643" s="3"/>
      <c r="Q643" s="3"/>
    </row>
    <row r="644" spans="11:17">
      <c r="K644" s="2"/>
      <c r="L644" s="2"/>
      <c r="M644" s="2"/>
      <c r="N644" s="2"/>
      <c r="O644" s="2"/>
      <c r="P644" s="3"/>
      <c r="Q644" s="3"/>
    </row>
    <row r="645" spans="11:17">
      <c r="K645" s="2"/>
      <c r="L645" s="2"/>
      <c r="M645" s="2"/>
      <c r="N645" s="2"/>
      <c r="O645" s="2"/>
      <c r="P645" s="3"/>
      <c r="Q645" s="3"/>
    </row>
    <row r="646" spans="11:17">
      <c r="K646" s="2"/>
      <c r="L646" s="2"/>
      <c r="M646" s="2"/>
      <c r="N646" s="2"/>
      <c r="O646" s="2"/>
      <c r="P646" s="3"/>
      <c r="Q646" s="3"/>
    </row>
    <row r="647" spans="11:17">
      <c r="K647" s="2"/>
      <c r="L647" s="2"/>
      <c r="M647" s="2"/>
      <c r="N647" s="2"/>
      <c r="O647" s="2"/>
      <c r="P647" s="3"/>
      <c r="Q647" s="3"/>
    </row>
    <row r="648" spans="11:17">
      <c r="K648" s="2"/>
      <c r="L648" s="2"/>
      <c r="M648" s="2"/>
      <c r="N648" s="2"/>
      <c r="O648" s="2"/>
      <c r="P648" s="3"/>
      <c r="Q648" s="3"/>
    </row>
    <row r="649" spans="11:17">
      <c r="K649" s="2"/>
      <c r="L649" s="2"/>
      <c r="M649" s="2"/>
      <c r="N649" s="2"/>
      <c r="O649" s="2"/>
      <c r="P649" s="3"/>
      <c r="Q649" s="3"/>
    </row>
    <row r="650" spans="11:17">
      <c r="K650" s="2"/>
      <c r="L650" s="2"/>
      <c r="M650" s="2"/>
      <c r="N650" s="2"/>
      <c r="O650" s="2"/>
      <c r="P650" s="3"/>
      <c r="Q650" s="3"/>
    </row>
    <row r="651" spans="11:17">
      <c r="K651" s="2"/>
      <c r="L651" s="2"/>
      <c r="M651" s="2"/>
      <c r="N651" s="2"/>
      <c r="O651" s="2"/>
      <c r="P651" s="3"/>
      <c r="Q651" s="3"/>
    </row>
    <row r="652" spans="11:17">
      <c r="K652" s="2"/>
      <c r="L652" s="2"/>
      <c r="M652" s="2"/>
      <c r="N652" s="2"/>
      <c r="O652" s="2"/>
      <c r="P652" s="3"/>
      <c r="Q652" s="3"/>
    </row>
    <row r="653" spans="11:17">
      <c r="K653" s="2"/>
      <c r="L653" s="2"/>
      <c r="M653" s="2"/>
      <c r="N653" s="2"/>
      <c r="O653" s="2"/>
      <c r="P653" s="3"/>
      <c r="Q653" s="3"/>
    </row>
    <row r="654" spans="11:17">
      <c r="K654" s="2"/>
      <c r="L654" s="2"/>
      <c r="M654" s="2"/>
      <c r="N654" s="2"/>
      <c r="O654" s="2"/>
      <c r="P654" s="3"/>
      <c r="Q654" s="3"/>
    </row>
    <row r="655" spans="11:17">
      <c r="K655" s="2"/>
      <c r="L655" s="2"/>
      <c r="M655" s="2"/>
      <c r="N655" s="2"/>
      <c r="O655" s="2"/>
      <c r="P655" s="3"/>
      <c r="Q655" s="3"/>
    </row>
    <row r="656" spans="11:17">
      <c r="K656" s="2"/>
      <c r="L656" s="2"/>
      <c r="M656" s="2"/>
      <c r="N656" s="2"/>
      <c r="O656" s="2"/>
      <c r="P656" s="3"/>
      <c r="Q656" s="3"/>
    </row>
    <row r="657" spans="11:17">
      <c r="K657" s="2"/>
      <c r="L657" s="2"/>
      <c r="M657" s="2"/>
      <c r="N657" s="2"/>
      <c r="O657" s="2"/>
      <c r="P657" s="3"/>
      <c r="Q657" s="3"/>
    </row>
    <row r="658" spans="11:17">
      <c r="K658" s="2"/>
      <c r="L658" s="2"/>
      <c r="M658" s="2"/>
      <c r="N658" s="2"/>
      <c r="O658" s="2"/>
      <c r="P658" s="3"/>
      <c r="Q658" s="3"/>
    </row>
    <row r="659" spans="11:17">
      <c r="K659" s="2"/>
      <c r="L659" s="2"/>
      <c r="M659" s="2"/>
      <c r="N659" s="2"/>
      <c r="O659" s="2"/>
      <c r="P659" s="3"/>
      <c r="Q659" s="3"/>
    </row>
    <row r="660" spans="11:17">
      <c r="K660" s="2"/>
      <c r="L660" s="2"/>
      <c r="M660" s="2"/>
      <c r="N660" s="2"/>
      <c r="O660" s="2"/>
      <c r="P660" s="3"/>
      <c r="Q660" s="3"/>
    </row>
    <row r="661" spans="11:17">
      <c r="K661" s="2"/>
      <c r="L661" s="2"/>
      <c r="M661" s="2"/>
      <c r="N661" s="2"/>
      <c r="O661" s="2"/>
      <c r="P661" s="3"/>
      <c r="Q661" s="3"/>
    </row>
    <row r="662" spans="11:17">
      <c r="K662" s="2"/>
      <c r="L662" s="2"/>
      <c r="M662" s="2"/>
      <c r="N662" s="2"/>
      <c r="O662" s="2"/>
      <c r="P662" s="3"/>
      <c r="Q662" s="3"/>
    </row>
    <row r="663" spans="11:17">
      <c r="K663" s="2"/>
      <c r="L663" s="2"/>
      <c r="M663" s="2"/>
      <c r="N663" s="2"/>
      <c r="O663" s="2"/>
      <c r="P663" s="3"/>
      <c r="Q663" s="3"/>
    </row>
    <row r="664" spans="11:17">
      <c r="K664" s="2"/>
      <c r="L664" s="2"/>
      <c r="M664" s="2"/>
      <c r="N664" s="2"/>
      <c r="O664" s="2"/>
      <c r="P664" s="3"/>
      <c r="Q664" s="3"/>
    </row>
    <row r="665" spans="11:17">
      <c r="K665" s="2"/>
      <c r="L665" s="2"/>
      <c r="M665" s="2"/>
      <c r="N665" s="2"/>
      <c r="O665" s="2"/>
      <c r="P665" s="3"/>
      <c r="Q665" s="3"/>
    </row>
    <row r="666" spans="11:17">
      <c r="K666" s="2"/>
      <c r="L666" s="2"/>
      <c r="M666" s="2"/>
      <c r="N666" s="2"/>
      <c r="O666" s="2"/>
      <c r="P666" s="3"/>
      <c r="Q666" s="3"/>
    </row>
    <row r="667" spans="11:17">
      <c r="K667" s="2"/>
      <c r="L667" s="2"/>
      <c r="M667" s="2"/>
      <c r="N667" s="2"/>
      <c r="O667" s="2"/>
      <c r="P667" s="3"/>
      <c r="Q667" s="3"/>
    </row>
    <row r="668" spans="11:17">
      <c r="K668" s="2"/>
      <c r="L668" s="2"/>
      <c r="M668" s="2"/>
      <c r="N668" s="2"/>
      <c r="O668" s="2"/>
      <c r="P668" s="3"/>
      <c r="Q668" s="3"/>
    </row>
    <row r="669" spans="11:17">
      <c r="K669" s="2"/>
      <c r="L669" s="2"/>
      <c r="M669" s="2"/>
      <c r="N669" s="2"/>
      <c r="O669" s="2"/>
      <c r="P669" s="3"/>
      <c r="Q669" s="3"/>
    </row>
    <row r="670" spans="11:17">
      <c r="K670" s="2"/>
      <c r="L670" s="2"/>
      <c r="M670" s="2"/>
      <c r="N670" s="2"/>
      <c r="O670" s="2"/>
      <c r="P670" s="3"/>
      <c r="Q670" s="3"/>
    </row>
    <row r="671" spans="11:17">
      <c r="K671" s="2"/>
      <c r="L671" s="2"/>
      <c r="M671" s="2"/>
      <c r="N671" s="2"/>
      <c r="O671" s="2"/>
      <c r="P671" s="3"/>
      <c r="Q671" s="3"/>
    </row>
    <row r="672" spans="11:17">
      <c r="K672" s="2"/>
      <c r="L672" s="2"/>
      <c r="M672" s="2"/>
      <c r="N672" s="2"/>
      <c r="O672" s="2"/>
      <c r="P672" s="3"/>
      <c r="Q672" s="3"/>
    </row>
    <row r="673" spans="11:17">
      <c r="K673" s="2"/>
      <c r="L673" s="2"/>
      <c r="M673" s="2"/>
      <c r="N673" s="2"/>
      <c r="O673" s="2"/>
      <c r="P673" s="3"/>
      <c r="Q673" s="3"/>
    </row>
    <row r="674" spans="11:17">
      <c r="K674" s="2"/>
      <c r="L674" s="2"/>
      <c r="M674" s="2"/>
      <c r="N674" s="2"/>
      <c r="O674" s="2"/>
      <c r="P674" s="3"/>
      <c r="Q674" s="3"/>
    </row>
    <row r="675" spans="11:17">
      <c r="K675" s="2"/>
      <c r="L675" s="2"/>
      <c r="M675" s="2"/>
      <c r="N675" s="2"/>
      <c r="O675" s="2"/>
      <c r="P675" s="3"/>
      <c r="Q675" s="3"/>
    </row>
    <row r="676" spans="11:17">
      <c r="K676" s="2"/>
      <c r="L676" s="2"/>
      <c r="M676" s="2"/>
      <c r="N676" s="2"/>
      <c r="O676" s="2"/>
      <c r="P676" s="3"/>
      <c r="Q676" s="3"/>
    </row>
    <row r="677" spans="11:17">
      <c r="K677" s="2"/>
      <c r="L677" s="2"/>
      <c r="M677" s="2"/>
      <c r="N677" s="2"/>
      <c r="O677" s="2"/>
      <c r="P677" s="3"/>
      <c r="Q677" s="3"/>
    </row>
    <row r="678" spans="11:17">
      <c r="K678" s="2"/>
      <c r="L678" s="2"/>
      <c r="M678" s="2"/>
      <c r="N678" s="2"/>
      <c r="O678" s="2"/>
      <c r="P678" s="3"/>
      <c r="Q678" s="3"/>
    </row>
    <row r="679" spans="11:17">
      <c r="K679" s="2"/>
      <c r="L679" s="2"/>
      <c r="M679" s="2"/>
      <c r="N679" s="2"/>
      <c r="O679" s="2"/>
      <c r="P679" s="3"/>
      <c r="Q679" s="3"/>
    </row>
    <row r="680" spans="11:17">
      <c r="K680" s="2"/>
      <c r="L680" s="2"/>
      <c r="M680" s="2"/>
      <c r="N680" s="2"/>
      <c r="O680" s="2"/>
      <c r="P680" s="3"/>
      <c r="Q680" s="3"/>
    </row>
    <row r="681" spans="11:17">
      <c r="K681" s="2"/>
      <c r="L681" s="2"/>
      <c r="M681" s="2"/>
      <c r="N681" s="2"/>
      <c r="O681" s="2"/>
      <c r="P681" s="3"/>
      <c r="Q681" s="3"/>
    </row>
    <row r="682" spans="11:17">
      <c r="K682" s="2"/>
      <c r="L682" s="2"/>
      <c r="M682" s="2"/>
      <c r="N682" s="2"/>
      <c r="O682" s="2"/>
      <c r="P682" s="3"/>
      <c r="Q682" s="3"/>
    </row>
    <row r="683" spans="11:17">
      <c r="K683" s="2"/>
      <c r="L683" s="2"/>
      <c r="M683" s="2"/>
      <c r="N683" s="2"/>
      <c r="O683" s="2"/>
      <c r="P683" s="3"/>
      <c r="Q683" s="3"/>
    </row>
    <row r="684" spans="11:17">
      <c r="K684" s="2"/>
      <c r="L684" s="2"/>
      <c r="M684" s="2"/>
      <c r="N684" s="2"/>
      <c r="O684" s="2"/>
      <c r="P684" s="3"/>
      <c r="Q684" s="3"/>
    </row>
    <row r="685" spans="11:17">
      <c r="K685" s="2"/>
      <c r="L685" s="2"/>
      <c r="M685" s="2"/>
      <c r="N685" s="2"/>
      <c r="O685" s="2"/>
      <c r="P685" s="3"/>
      <c r="Q685" s="3"/>
    </row>
    <row r="686" spans="11:17">
      <c r="K686" s="2"/>
      <c r="L686" s="2"/>
      <c r="M686" s="2"/>
      <c r="N686" s="2"/>
      <c r="O686" s="2"/>
      <c r="P686" s="3"/>
      <c r="Q686" s="3"/>
    </row>
    <row r="687" spans="11:17">
      <c r="K687" s="2"/>
      <c r="L687" s="2"/>
      <c r="M687" s="2"/>
      <c r="N687" s="2"/>
      <c r="O687" s="2"/>
      <c r="P687" s="3"/>
      <c r="Q687" s="3"/>
    </row>
    <row r="688" spans="11:17">
      <c r="K688" s="2"/>
      <c r="L688" s="2"/>
      <c r="M688" s="2"/>
      <c r="N688" s="2"/>
      <c r="O688" s="2"/>
      <c r="P688" s="3"/>
      <c r="Q688" s="3"/>
    </row>
    <row r="689" spans="11:17">
      <c r="K689" s="2"/>
      <c r="L689" s="2"/>
      <c r="M689" s="2"/>
      <c r="N689" s="2"/>
      <c r="O689" s="2"/>
      <c r="P689" s="3"/>
      <c r="Q689" s="3"/>
    </row>
    <row r="690" spans="11:17">
      <c r="K690" s="2"/>
      <c r="L690" s="2"/>
      <c r="M690" s="2"/>
      <c r="N690" s="2"/>
      <c r="O690" s="2"/>
      <c r="P690" s="3"/>
      <c r="Q690" s="3"/>
    </row>
    <row r="691" spans="11:17">
      <c r="K691" s="2"/>
      <c r="L691" s="2"/>
      <c r="M691" s="2"/>
      <c r="N691" s="2"/>
      <c r="O691" s="2"/>
      <c r="P691" s="3"/>
      <c r="Q691" s="3"/>
    </row>
    <row r="692" spans="11:17">
      <c r="K692" s="2"/>
      <c r="L692" s="2"/>
      <c r="M692" s="2"/>
      <c r="N692" s="2"/>
      <c r="O692" s="2"/>
      <c r="P692" s="3"/>
      <c r="Q692" s="3"/>
    </row>
    <row r="693" spans="11:17">
      <c r="K693" s="2"/>
      <c r="L693" s="2"/>
      <c r="M693" s="2"/>
      <c r="N693" s="2"/>
      <c r="O693" s="2"/>
      <c r="P693" s="3"/>
      <c r="Q693" s="3"/>
    </row>
    <row r="694" spans="11:17">
      <c r="K694" s="2"/>
      <c r="L694" s="2"/>
      <c r="M694" s="2"/>
      <c r="N694" s="2"/>
      <c r="O694" s="2"/>
      <c r="P694" s="3"/>
      <c r="Q694" s="3"/>
    </row>
    <row r="695" spans="11:17">
      <c r="K695" s="2"/>
      <c r="L695" s="2"/>
      <c r="M695" s="2"/>
      <c r="N695" s="2"/>
      <c r="O695" s="2"/>
      <c r="P695" s="3"/>
      <c r="Q695" s="3"/>
    </row>
    <row r="696" spans="11:17">
      <c r="K696" s="2"/>
      <c r="L696" s="2"/>
      <c r="M696" s="2"/>
      <c r="N696" s="2"/>
      <c r="O696" s="2"/>
      <c r="P696" s="3"/>
      <c r="Q696" s="3"/>
    </row>
    <row r="697" spans="11:17">
      <c r="K697" s="2"/>
      <c r="L697" s="2"/>
      <c r="M697" s="2"/>
      <c r="N697" s="2"/>
      <c r="O697" s="2"/>
      <c r="P697" s="3"/>
      <c r="Q697" s="3"/>
    </row>
    <row r="698" spans="11:17">
      <c r="K698" s="2"/>
      <c r="L698" s="2"/>
      <c r="M698" s="2"/>
      <c r="N698" s="2"/>
      <c r="O698" s="2"/>
      <c r="P698" s="3"/>
      <c r="Q698" s="3"/>
    </row>
    <row r="699" spans="11:17">
      <c r="K699" s="2"/>
      <c r="L699" s="2"/>
      <c r="M699" s="2"/>
      <c r="N699" s="2"/>
      <c r="O699" s="2"/>
      <c r="P699" s="3"/>
      <c r="Q699" s="3"/>
    </row>
    <row r="700" spans="11:17">
      <c r="K700" s="2"/>
      <c r="L700" s="2"/>
      <c r="M700" s="2"/>
      <c r="N700" s="2"/>
      <c r="O700" s="2"/>
      <c r="P700" s="3"/>
      <c r="Q700" s="3"/>
    </row>
    <row r="701" spans="11:17">
      <c r="K701" s="2"/>
      <c r="L701" s="2"/>
      <c r="M701" s="2"/>
      <c r="N701" s="2"/>
      <c r="O701" s="2"/>
      <c r="P701" s="3"/>
      <c r="Q701" s="3"/>
    </row>
    <row r="702" spans="11:17">
      <c r="K702" s="2"/>
      <c r="L702" s="2"/>
      <c r="M702" s="2"/>
      <c r="N702" s="2"/>
      <c r="O702" s="2"/>
      <c r="P702" s="3"/>
      <c r="Q702" s="3"/>
    </row>
    <row r="703" spans="11:17">
      <c r="K703" s="2"/>
      <c r="L703" s="2"/>
      <c r="M703" s="2"/>
      <c r="N703" s="2"/>
      <c r="O703" s="2"/>
      <c r="P703" s="3"/>
      <c r="Q703" s="3"/>
    </row>
    <row r="704" spans="11:17">
      <c r="K704" s="2"/>
      <c r="L704" s="2"/>
      <c r="M704" s="2"/>
      <c r="N704" s="2"/>
      <c r="O704" s="2"/>
      <c r="P704" s="3"/>
      <c r="Q704" s="3"/>
    </row>
    <row r="705" spans="11:17">
      <c r="K705" s="2"/>
      <c r="L705" s="2"/>
      <c r="M705" s="2"/>
      <c r="N705" s="2"/>
      <c r="O705" s="2"/>
      <c r="P705" s="3"/>
      <c r="Q705" s="3"/>
    </row>
    <row r="706" spans="11:17">
      <c r="K706" s="2"/>
      <c r="L706" s="2"/>
      <c r="M706" s="2"/>
      <c r="N706" s="2"/>
      <c r="O706" s="2"/>
      <c r="P706" s="3"/>
      <c r="Q706" s="3"/>
    </row>
    <row r="707" spans="11:17">
      <c r="K707" s="2"/>
      <c r="L707" s="2"/>
      <c r="M707" s="2"/>
      <c r="N707" s="2"/>
      <c r="O707" s="2"/>
      <c r="P707" s="3"/>
      <c r="Q707" s="3"/>
    </row>
    <row r="708" spans="11:17">
      <c r="K708" s="2"/>
      <c r="L708" s="2"/>
      <c r="M708" s="2"/>
      <c r="N708" s="2"/>
      <c r="O708" s="2"/>
      <c r="P708" s="3"/>
      <c r="Q708" s="3"/>
    </row>
    <row r="709" spans="11:17">
      <c r="K709" s="2"/>
      <c r="L709" s="2"/>
      <c r="M709" s="2"/>
      <c r="N709" s="2"/>
      <c r="O709" s="2"/>
      <c r="P709" s="3"/>
      <c r="Q709" s="3"/>
    </row>
    <row r="710" spans="11:17">
      <c r="K710" s="2"/>
      <c r="L710" s="2"/>
      <c r="M710" s="2"/>
      <c r="N710" s="2"/>
      <c r="O710" s="2"/>
      <c r="P710" s="3"/>
      <c r="Q710" s="3"/>
    </row>
    <row r="711" spans="11:17">
      <c r="K711" s="2"/>
      <c r="L711" s="2"/>
      <c r="M711" s="2"/>
      <c r="N711" s="2"/>
      <c r="O711" s="2"/>
      <c r="P711" s="3"/>
      <c r="Q711" s="3"/>
    </row>
    <row r="712" spans="11:17">
      <c r="K712" s="2"/>
      <c r="L712" s="2"/>
      <c r="M712" s="2"/>
      <c r="N712" s="2"/>
      <c r="O712" s="2"/>
      <c r="P712" s="3"/>
      <c r="Q712" s="3"/>
    </row>
    <row r="713" spans="11:17">
      <c r="K713" s="2"/>
      <c r="L713" s="2"/>
      <c r="M713" s="2"/>
      <c r="N713" s="2"/>
      <c r="O713" s="2"/>
      <c r="P713" s="3"/>
      <c r="Q713" s="3"/>
    </row>
    <row r="714" spans="11:17">
      <c r="K714" s="2"/>
      <c r="L714" s="2"/>
      <c r="M714" s="2"/>
      <c r="N714" s="2"/>
      <c r="O714" s="2"/>
      <c r="P714" s="3"/>
      <c r="Q714" s="3"/>
    </row>
    <row r="715" spans="11:17">
      <c r="K715" s="2"/>
      <c r="L715" s="2"/>
      <c r="M715" s="2"/>
      <c r="N715" s="2"/>
      <c r="O715" s="2"/>
      <c r="P715" s="3"/>
      <c r="Q715" s="3"/>
    </row>
    <row r="716" spans="11:17">
      <c r="K716" s="2"/>
      <c r="L716" s="2"/>
      <c r="M716" s="2"/>
      <c r="N716" s="2"/>
      <c r="O716" s="2"/>
      <c r="P716" s="3"/>
      <c r="Q716" s="3"/>
    </row>
    <row r="717" spans="11:17">
      <c r="K717" s="2"/>
      <c r="L717" s="2"/>
      <c r="M717" s="2"/>
      <c r="N717" s="2"/>
      <c r="O717" s="2"/>
      <c r="P717" s="3"/>
      <c r="Q717" s="3"/>
    </row>
    <row r="718" spans="11:17">
      <c r="K718" s="2"/>
      <c r="L718" s="2"/>
      <c r="M718" s="2"/>
      <c r="N718" s="2"/>
      <c r="O718" s="2"/>
      <c r="P718" s="3"/>
      <c r="Q718" s="3"/>
    </row>
    <row r="719" spans="11:17">
      <c r="K719" s="2"/>
      <c r="L719" s="2"/>
      <c r="M719" s="2"/>
      <c r="N719" s="2"/>
      <c r="O719" s="2"/>
      <c r="P719" s="3"/>
      <c r="Q719" s="3"/>
    </row>
    <row r="720" spans="11:17">
      <c r="K720" s="2"/>
      <c r="L720" s="2"/>
      <c r="M720" s="2"/>
      <c r="N720" s="2"/>
      <c r="O720" s="2"/>
      <c r="P720" s="3"/>
      <c r="Q720" s="3"/>
    </row>
    <row r="721" spans="11:17">
      <c r="K721" s="2"/>
      <c r="L721" s="2"/>
      <c r="M721" s="2"/>
      <c r="N721" s="2"/>
      <c r="O721" s="2"/>
      <c r="P721" s="3"/>
      <c r="Q721" s="3"/>
    </row>
    <row r="722" spans="11:17">
      <c r="K722" s="2"/>
      <c r="L722" s="2"/>
      <c r="M722" s="2"/>
      <c r="N722" s="2"/>
      <c r="O722" s="2"/>
      <c r="P722" s="3"/>
      <c r="Q722" s="3"/>
    </row>
    <row r="723" spans="11:17">
      <c r="K723" s="2"/>
      <c r="L723" s="2"/>
      <c r="M723" s="2"/>
      <c r="N723" s="2"/>
      <c r="O723" s="2"/>
      <c r="P723" s="3"/>
      <c r="Q723" s="3"/>
    </row>
    <row r="724" spans="11:17">
      <c r="K724" s="2"/>
      <c r="L724" s="2"/>
      <c r="M724" s="2"/>
      <c r="N724" s="2"/>
      <c r="O724" s="2"/>
      <c r="P724" s="3"/>
      <c r="Q724" s="3"/>
    </row>
    <row r="725" spans="11:17">
      <c r="K725" s="2"/>
      <c r="L725" s="2"/>
      <c r="M725" s="2"/>
      <c r="N725" s="2"/>
      <c r="O725" s="2"/>
      <c r="P725" s="3"/>
      <c r="Q725" s="3"/>
    </row>
    <row r="726" spans="11:17">
      <c r="K726" s="2"/>
      <c r="L726" s="2"/>
      <c r="M726" s="2"/>
      <c r="N726" s="2"/>
      <c r="O726" s="2"/>
      <c r="P726" s="3"/>
      <c r="Q726" s="3"/>
    </row>
    <row r="727" spans="11:17">
      <c r="K727" s="2"/>
      <c r="L727" s="2"/>
      <c r="M727" s="2"/>
      <c r="N727" s="2"/>
      <c r="O727" s="2"/>
      <c r="P727" s="3"/>
      <c r="Q727" s="3"/>
    </row>
    <row r="728" spans="11:17">
      <c r="K728" s="2"/>
      <c r="L728" s="2"/>
      <c r="M728" s="2"/>
      <c r="N728" s="2"/>
      <c r="O728" s="2"/>
      <c r="P728" s="3"/>
      <c r="Q728" s="3"/>
    </row>
    <row r="729" spans="11:17">
      <c r="K729" s="2"/>
      <c r="L729" s="2"/>
      <c r="M729" s="2"/>
      <c r="N729" s="2"/>
      <c r="O729" s="2"/>
      <c r="P729" s="3"/>
      <c r="Q729" s="3"/>
    </row>
    <row r="730" spans="11:17">
      <c r="K730" s="2"/>
      <c r="L730" s="2"/>
      <c r="M730" s="2"/>
      <c r="N730" s="2"/>
      <c r="O730" s="2"/>
      <c r="P730" s="3"/>
      <c r="Q730" s="3"/>
    </row>
    <row r="731" spans="11:17">
      <c r="K731" s="2"/>
      <c r="L731" s="2"/>
      <c r="M731" s="2"/>
      <c r="N731" s="2"/>
      <c r="O731" s="2"/>
      <c r="P731" s="3"/>
      <c r="Q731" s="3"/>
    </row>
    <row r="732" spans="11:17">
      <c r="K732" s="2"/>
      <c r="L732" s="2"/>
      <c r="M732" s="2"/>
      <c r="N732" s="2"/>
      <c r="O732" s="2"/>
      <c r="P732" s="3"/>
      <c r="Q732" s="3"/>
    </row>
    <row r="733" spans="11:17">
      <c r="K733" s="2"/>
      <c r="L733" s="2"/>
      <c r="M733" s="2"/>
      <c r="N733" s="2"/>
      <c r="O733" s="2"/>
      <c r="P733" s="3"/>
      <c r="Q733" s="3"/>
    </row>
    <row r="734" spans="11:17">
      <c r="K734" s="2"/>
      <c r="L734" s="2"/>
      <c r="M734" s="2"/>
      <c r="N734" s="2"/>
      <c r="O734" s="2"/>
      <c r="P734" s="3"/>
      <c r="Q734" s="3"/>
    </row>
    <row r="735" spans="11:17">
      <c r="K735" s="2"/>
      <c r="L735" s="2"/>
      <c r="M735" s="2"/>
      <c r="N735" s="2"/>
      <c r="O735" s="2"/>
      <c r="P735" s="3"/>
      <c r="Q735" s="3"/>
    </row>
    <row r="736" spans="11:17">
      <c r="K736" s="2"/>
      <c r="L736" s="2"/>
      <c r="M736" s="2"/>
      <c r="N736" s="2"/>
      <c r="O736" s="2"/>
      <c r="P736" s="3"/>
      <c r="Q736" s="3"/>
    </row>
    <row r="737" spans="11:17">
      <c r="K737" s="2"/>
      <c r="L737" s="2"/>
      <c r="M737" s="2"/>
      <c r="N737" s="2"/>
      <c r="O737" s="2"/>
      <c r="P737" s="3"/>
      <c r="Q737" s="3"/>
    </row>
    <row r="738" spans="11:17">
      <c r="K738" s="2"/>
      <c r="L738" s="2"/>
      <c r="M738" s="2"/>
      <c r="N738" s="2"/>
      <c r="O738" s="2"/>
      <c r="P738" s="3"/>
      <c r="Q738" s="3"/>
    </row>
    <row r="739" spans="11:17">
      <c r="K739" s="2"/>
      <c r="L739" s="2"/>
      <c r="M739" s="2"/>
      <c r="N739" s="2"/>
      <c r="O739" s="2"/>
      <c r="P739" s="3"/>
      <c r="Q739" s="3"/>
    </row>
    <row r="740" spans="11:17">
      <c r="K740" s="2"/>
      <c r="L740" s="2"/>
      <c r="M740" s="2"/>
      <c r="N740" s="2"/>
      <c r="O740" s="2"/>
      <c r="P740" s="3"/>
      <c r="Q740" s="3"/>
    </row>
    <row r="741" spans="11:17">
      <c r="K741" s="2"/>
      <c r="L741" s="2"/>
      <c r="M741" s="2"/>
      <c r="N741" s="2"/>
      <c r="O741" s="2"/>
      <c r="P741" s="3"/>
      <c r="Q741" s="3"/>
    </row>
    <row r="742" spans="11:17">
      <c r="K742" s="2"/>
      <c r="L742" s="2"/>
      <c r="M742" s="2"/>
      <c r="N742" s="2"/>
      <c r="O742" s="2"/>
      <c r="P742" s="3"/>
      <c r="Q742" s="3"/>
    </row>
    <row r="743" spans="11:17">
      <c r="K743" s="2"/>
      <c r="L743" s="2"/>
      <c r="M743" s="2"/>
      <c r="N743" s="2"/>
      <c r="O743" s="2"/>
      <c r="P743" s="3"/>
      <c r="Q743" s="3"/>
    </row>
    <row r="744" spans="11:17">
      <c r="K744" s="2"/>
      <c r="L744" s="2"/>
      <c r="M744" s="2"/>
      <c r="N744" s="2"/>
      <c r="O744" s="2"/>
      <c r="P744" s="3"/>
      <c r="Q744" s="3"/>
    </row>
    <row r="745" spans="11:17">
      <c r="K745" s="2"/>
      <c r="L745" s="2"/>
      <c r="M745" s="2"/>
      <c r="N745" s="2"/>
      <c r="O745" s="2"/>
      <c r="P745" s="3"/>
      <c r="Q745" s="3"/>
    </row>
    <row r="746" spans="11:17">
      <c r="K746" s="2"/>
      <c r="L746" s="2"/>
      <c r="M746" s="2"/>
      <c r="N746" s="2"/>
      <c r="O746" s="2"/>
      <c r="P746" s="3"/>
      <c r="Q746" s="3"/>
    </row>
    <row r="747" spans="11:17">
      <c r="K747" s="2"/>
      <c r="L747" s="2"/>
      <c r="M747" s="2"/>
      <c r="N747" s="2"/>
      <c r="O747" s="2"/>
      <c r="P747" s="3"/>
      <c r="Q747" s="3"/>
    </row>
    <row r="748" spans="11:17">
      <c r="K748" s="2"/>
      <c r="L748" s="2"/>
      <c r="M748" s="2"/>
      <c r="N748" s="2"/>
      <c r="O748" s="2"/>
      <c r="P748" s="3"/>
      <c r="Q748" s="3"/>
    </row>
    <row r="749" spans="11:17">
      <c r="K749" s="2"/>
      <c r="L749" s="2"/>
      <c r="M749" s="2"/>
      <c r="N749" s="2"/>
      <c r="O749" s="2"/>
      <c r="P749" s="3"/>
      <c r="Q749" s="3"/>
    </row>
    <row r="750" spans="11:17">
      <c r="K750" s="2"/>
      <c r="L750" s="2"/>
      <c r="M750" s="2"/>
      <c r="N750" s="2"/>
      <c r="O750" s="2"/>
      <c r="P750" s="3"/>
      <c r="Q750" s="3"/>
    </row>
    <row r="751" spans="11:17">
      <c r="K751" s="2"/>
      <c r="L751" s="2"/>
      <c r="M751" s="2"/>
      <c r="N751" s="2"/>
      <c r="O751" s="2"/>
      <c r="P751" s="3"/>
      <c r="Q751" s="3"/>
    </row>
    <row r="752" spans="11:17">
      <c r="K752" s="2"/>
      <c r="L752" s="2"/>
      <c r="M752" s="2"/>
      <c r="N752" s="2"/>
      <c r="O752" s="2"/>
      <c r="P752" s="3"/>
      <c r="Q752" s="3"/>
    </row>
    <row r="753" spans="11:17">
      <c r="K753" s="2"/>
      <c r="L753" s="2"/>
      <c r="M753" s="2"/>
      <c r="N753" s="2"/>
      <c r="O753" s="2"/>
      <c r="P753" s="3"/>
      <c r="Q753" s="3"/>
    </row>
    <row r="754" spans="11:17">
      <c r="K754" s="2"/>
      <c r="L754" s="2"/>
      <c r="M754" s="2"/>
      <c r="N754" s="2"/>
      <c r="O754" s="2"/>
      <c r="P754" s="3"/>
      <c r="Q754" s="3"/>
    </row>
    <row r="755" spans="11:17">
      <c r="K755" s="2"/>
      <c r="L755" s="2"/>
      <c r="M755" s="2"/>
      <c r="N755" s="2"/>
      <c r="O755" s="2"/>
      <c r="P755" s="3"/>
      <c r="Q755" s="3"/>
    </row>
    <row r="756" spans="11:17">
      <c r="K756" s="2"/>
      <c r="L756" s="2"/>
      <c r="M756" s="2"/>
      <c r="N756" s="2"/>
      <c r="O756" s="2"/>
      <c r="P756" s="3"/>
      <c r="Q756" s="3"/>
    </row>
    <row r="757" spans="11:17">
      <c r="K757" s="2"/>
      <c r="L757" s="2"/>
      <c r="M757" s="2"/>
      <c r="N757" s="2"/>
      <c r="O757" s="2"/>
      <c r="P757" s="3"/>
      <c r="Q757" s="3"/>
    </row>
    <row r="758" spans="11:17">
      <c r="K758" s="2"/>
      <c r="L758" s="2"/>
      <c r="M758" s="2"/>
      <c r="N758" s="2"/>
      <c r="O758" s="2"/>
      <c r="P758" s="3"/>
      <c r="Q758" s="3"/>
    </row>
    <row r="759" spans="11:17">
      <c r="K759" s="2"/>
      <c r="L759" s="2"/>
      <c r="M759" s="2"/>
      <c r="N759" s="2"/>
      <c r="O759" s="2"/>
      <c r="P759" s="3"/>
      <c r="Q759" s="3"/>
    </row>
    <row r="760" spans="11:17">
      <c r="K760" s="2"/>
      <c r="L760" s="2"/>
      <c r="M760" s="2"/>
      <c r="N760" s="2"/>
      <c r="O760" s="2"/>
      <c r="P760" s="3"/>
      <c r="Q760" s="3"/>
    </row>
    <row r="761" spans="11:17">
      <c r="K761" s="2"/>
      <c r="L761" s="2"/>
      <c r="M761" s="2"/>
      <c r="N761" s="2"/>
      <c r="O761" s="2"/>
      <c r="P761" s="3"/>
      <c r="Q761" s="3"/>
    </row>
    <row r="762" spans="11:17">
      <c r="K762" s="2"/>
      <c r="L762" s="2"/>
      <c r="M762" s="2"/>
      <c r="N762" s="2"/>
      <c r="O762" s="2"/>
      <c r="P762" s="3"/>
      <c r="Q762" s="3"/>
    </row>
    <row r="763" spans="11:17">
      <c r="K763" s="2"/>
      <c r="L763" s="2"/>
      <c r="M763" s="2"/>
      <c r="N763" s="2"/>
      <c r="O763" s="2"/>
      <c r="P763" s="3"/>
      <c r="Q763" s="3"/>
    </row>
    <row r="764" spans="11:17">
      <c r="K764" s="2"/>
      <c r="L764" s="2"/>
      <c r="M764" s="2"/>
      <c r="N764" s="2"/>
      <c r="O764" s="2"/>
      <c r="P764" s="3"/>
      <c r="Q764" s="3"/>
    </row>
    <row r="765" spans="11:17">
      <c r="K765" s="2"/>
      <c r="L765" s="2"/>
      <c r="M765" s="2"/>
      <c r="N765" s="2"/>
      <c r="O765" s="2"/>
      <c r="P765" s="3"/>
      <c r="Q765" s="3"/>
    </row>
    <row r="766" spans="11:17">
      <c r="K766" s="2"/>
      <c r="L766" s="2"/>
      <c r="M766" s="2"/>
      <c r="N766" s="2"/>
      <c r="O766" s="2"/>
      <c r="P766" s="3"/>
      <c r="Q766" s="3"/>
    </row>
    <row r="767" spans="11:17">
      <c r="K767" s="2"/>
      <c r="L767" s="2"/>
      <c r="M767" s="2"/>
      <c r="N767" s="2"/>
      <c r="O767" s="2"/>
      <c r="P767" s="3"/>
      <c r="Q767" s="3"/>
    </row>
    <row r="768" spans="11:17">
      <c r="K768" s="2"/>
      <c r="L768" s="2"/>
      <c r="M768" s="2"/>
      <c r="N768" s="2"/>
      <c r="O768" s="2"/>
      <c r="P768" s="3"/>
      <c r="Q768" s="3"/>
    </row>
    <row r="769" spans="11:17">
      <c r="K769" s="2"/>
      <c r="L769" s="2"/>
      <c r="M769" s="2"/>
      <c r="N769" s="2"/>
      <c r="O769" s="2"/>
      <c r="P769" s="3"/>
      <c r="Q769" s="3"/>
    </row>
    <row r="770" spans="11:17">
      <c r="K770" s="2"/>
      <c r="L770" s="2"/>
      <c r="M770" s="2"/>
      <c r="N770" s="2"/>
      <c r="O770" s="2"/>
      <c r="P770" s="3"/>
      <c r="Q770" s="3"/>
    </row>
    <row r="771" spans="11:17">
      <c r="K771" s="2"/>
      <c r="L771" s="2"/>
      <c r="M771" s="2"/>
      <c r="N771" s="2"/>
      <c r="O771" s="2"/>
      <c r="P771" s="3"/>
      <c r="Q771" s="3"/>
    </row>
    <row r="772" spans="11:17">
      <c r="K772" s="2"/>
      <c r="L772" s="2"/>
      <c r="M772" s="2"/>
      <c r="N772" s="2"/>
      <c r="O772" s="2"/>
      <c r="P772" s="3"/>
      <c r="Q772" s="3"/>
    </row>
    <row r="773" spans="11:17">
      <c r="K773" s="2"/>
      <c r="L773" s="2"/>
      <c r="M773" s="2"/>
      <c r="N773" s="2"/>
      <c r="O773" s="2"/>
      <c r="P773" s="3"/>
      <c r="Q773" s="3"/>
    </row>
    <row r="774" spans="11:17">
      <c r="K774" s="2"/>
      <c r="L774" s="2"/>
      <c r="M774" s="2"/>
      <c r="N774" s="2"/>
      <c r="O774" s="2"/>
      <c r="P774" s="3"/>
      <c r="Q774" s="3"/>
    </row>
    <row r="775" spans="11:17">
      <c r="K775" s="2"/>
      <c r="L775" s="2"/>
      <c r="M775" s="2"/>
      <c r="N775" s="2"/>
      <c r="O775" s="2"/>
      <c r="P775" s="3"/>
      <c r="Q775" s="3"/>
    </row>
    <row r="776" spans="11:17">
      <c r="K776" s="2"/>
      <c r="L776" s="2"/>
      <c r="M776" s="2"/>
      <c r="N776" s="2"/>
      <c r="O776" s="2"/>
      <c r="P776" s="3"/>
      <c r="Q776" s="3"/>
    </row>
    <row r="777" spans="11:17">
      <c r="K777" s="2"/>
      <c r="L777" s="2"/>
      <c r="M777" s="2"/>
      <c r="N777" s="2"/>
      <c r="O777" s="2"/>
      <c r="P777" s="3"/>
      <c r="Q777" s="3"/>
    </row>
    <row r="778" spans="11:17">
      <c r="K778" s="2"/>
      <c r="L778" s="2"/>
      <c r="M778" s="2"/>
      <c r="N778" s="2"/>
      <c r="O778" s="2"/>
      <c r="P778" s="3"/>
      <c r="Q778" s="3"/>
    </row>
    <row r="779" spans="11:17">
      <c r="K779" s="2"/>
      <c r="L779" s="2"/>
      <c r="M779" s="2"/>
      <c r="N779" s="2"/>
      <c r="O779" s="2"/>
      <c r="P779" s="3"/>
      <c r="Q779" s="3"/>
    </row>
    <row r="780" spans="11:17">
      <c r="K780" s="2"/>
      <c r="L780" s="2"/>
      <c r="M780" s="2"/>
      <c r="N780" s="2"/>
      <c r="O780" s="2"/>
      <c r="P780" s="3"/>
      <c r="Q780" s="3"/>
    </row>
    <row r="781" spans="11:17">
      <c r="K781" s="2"/>
      <c r="L781" s="2"/>
      <c r="M781" s="2"/>
      <c r="N781" s="2"/>
      <c r="O781" s="2"/>
      <c r="P781" s="3"/>
      <c r="Q781" s="3"/>
    </row>
    <row r="782" spans="11:17">
      <c r="K782" s="2"/>
      <c r="L782" s="2"/>
      <c r="M782" s="2"/>
      <c r="N782" s="2"/>
      <c r="O782" s="2"/>
      <c r="P782" s="3"/>
      <c r="Q782" s="3"/>
    </row>
    <row r="783" spans="11:17">
      <c r="K783" s="2"/>
      <c r="L783" s="2"/>
      <c r="M783" s="2"/>
      <c r="N783" s="2"/>
      <c r="O783" s="2"/>
      <c r="P783" s="3"/>
      <c r="Q783" s="3"/>
    </row>
    <row r="784" spans="11:17">
      <c r="K784" s="2"/>
      <c r="L784" s="2"/>
      <c r="M784" s="2"/>
      <c r="N784" s="2"/>
      <c r="O784" s="2"/>
      <c r="P784" s="3"/>
      <c r="Q784" s="3"/>
    </row>
    <row r="785" spans="11:17">
      <c r="K785" s="2"/>
      <c r="L785" s="2"/>
      <c r="M785" s="2"/>
      <c r="N785" s="2"/>
      <c r="O785" s="2"/>
      <c r="P785" s="3"/>
      <c r="Q785" s="3"/>
    </row>
    <row r="786" spans="11:17">
      <c r="K786" s="2"/>
      <c r="L786" s="2"/>
      <c r="M786" s="2"/>
      <c r="N786" s="2"/>
      <c r="O786" s="2"/>
      <c r="P786" s="3"/>
      <c r="Q786" s="3"/>
    </row>
    <row r="787" spans="11:17">
      <c r="K787" s="2"/>
      <c r="L787" s="2"/>
      <c r="M787" s="2"/>
      <c r="N787" s="2"/>
      <c r="O787" s="2"/>
      <c r="P787" s="3"/>
      <c r="Q787" s="3"/>
    </row>
    <row r="788" spans="11:17">
      <c r="K788" s="2"/>
      <c r="L788" s="2"/>
      <c r="M788" s="2"/>
      <c r="N788" s="2"/>
      <c r="O788" s="2"/>
      <c r="P788" s="3"/>
      <c r="Q788" s="3"/>
    </row>
    <row r="789" spans="11:17">
      <c r="K789" s="2"/>
      <c r="L789" s="2"/>
      <c r="M789" s="2"/>
      <c r="N789" s="2"/>
      <c r="O789" s="2"/>
      <c r="P789" s="3"/>
      <c r="Q789" s="3"/>
    </row>
    <row r="790" spans="11:17">
      <c r="K790" s="2"/>
      <c r="L790" s="2"/>
      <c r="M790" s="2"/>
      <c r="N790" s="2"/>
      <c r="O790" s="2"/>
      <c r="P790" s="3"/>
      <c r="Q790" s="3"/>
    </row>
    <row r="791" spans="11:17">
      <c r="K791" s="2"/>
      <c r="L791" s="2"/>
      <c r="M791" s="2"/>
      <c r="N791" s="2"/>
      <c r="O791" s="2"/>
      <c r="P791" s="3"/>
      <c r="Q791" s="3"/>
    </row>
    <row r="792" spans="11:17">
      <c r="K792" s="2"/>
      <c r="L792" s="2"/>
      <c r="M792" s="2"/>
      <c r="N792" s="2"/>
      <c r="O792" s="2"/>
      <c r="P792" s="3"/>
      <c r="Q792" s="3"/>
    </row>
    <row r="793" spans="11:17">
      <c r="K793" s="2"/>
      <c r="L793" s="2"/>
      <c r="M793" s="2"/>
      <c r="N793" s="2"/>
      <c r="O793" s="2"/>
      <c r="P793" s="3"/>
      <c r="Q793" s="3"/>
    </row>
    <row r="794" spans="11:17">
      <c r="K794" s="2"/>
      <c r="L794" s="2"/>
      <c r="M794" s="2"/>
      <c r="N794" s="2"/>
      <c r="O794" s="2"/>
      <c r="P794" s="3"/>
      <c r="Q794" s="3"/>
    </row>
    <row r="795" spans="11:17">
      <c r="K795" s="2"/>
      <c r="L795" s="2"/>
      <c r="M795" s="2"/>
      <c r="N795" s="2"/>
      <c r="O795" s="2"/>
      <c r="P795" s="3"/>
      <c r="Q795" s="3"/>
    </row>
    <row r="796" spans="11:17">
      <c r="K796" s="2"/>
      <c r="L796" s="2"/>
      <c r="M796" s="2"/>
      <c r="N796" s="2"/>
      <c r="O796" s="2"/>
      <c r="P796" s="3"/>
      <c r="Q796" s="3"/>
    </row>
    <row r="797" spans="11:17">
      <c r="K797" s="2"/>
      <c r="L797" s="2"/>
      <c r="M797" s="2"/>
      <c r="N797" s="2"/>
      <c r="O797" s="2"/>
      <c r="P797" s="3"/>
      <c r="Q797" s="3"/>
    </row>
    <row r="798" spans="11:17">
      <c r="K798" s="2"/>
      <c r="L798" s="2"/>
      <c r="M798" s="2"/>
      <c r="N798" s="2"/>
      <c r="O798" s="2"/>
      <c r="P798" s="3"/>
      <c r="Q798" s="3"/>
    </row>
    <row r="799" spans="11:17">
      <c r="K799" s="2"/>
      <c r="L799" s="2"/>
      <c r="M799" s="2"/>
      <c r="N799" s="2"/>
      <c r="O799" s="2"/>
      <c r="P799" s="3"/>
      <c r="Q799" s="3"/>
    </row>
    <row r="800" spans="11:17">
      <c r="K800" s="2"/>
      <c r="L800" s="2"/>
      <c r="M800" s="2"/>
      <c r="N800" s="2"/>
      <c r="O800" s="2"/>
      <c r="P800" s="3"/>
      <c r="Q800" s="3"/>
    </row>
    <row r="801" spans="11:17">
      <c r="K801" s="2"/>
      <c r="L801" s="2"/>
      <c r="M801" s="2"/>
      <c r="N801" s="2"/>
      <c r="O801" s="2"/>
      <c r="P801" s="3"/>
      <c r="Q801" s="3"/>
    </row>
    <row r="802" spans="11:17">
      <c r="K802" s="2"/>
      <c r="L802" s="2"/>
      <c r="M802" s="2"/>
      <c r="N802" s="2"/>
      <c r="O802" s="2"/>
      <c r="P802" s="3"/>
      <c r="Q802" s="3"/>
    </row>
    <row r="803" spans="11:17">
      <c r="K803" s="2"/>
      <c r="L803" s="2"/>
      <c r="M803" s="2"/>
      <c r="N803" s="2"/>
      <c r="O803" s="2"/>
      <c r="P803" s="3"/>
      <c r="Q803" s="3"/>
    </row>
    <row r="804" spans="11:17">
      <c r="K804" s="2"/>
      <c r="L804" s="2"/>
      <c r="M804" s="2"/>
      <c r="N804" s="2"/>
      <c r="O804" s="2"/>
      <c r="P804" s="3"/>
      <c r="Q804" s="3"/>
    </row>
    <row r="805" spans="11:17">
      <c r="K805" s="2"/>
      <c r="L805" s="2"/>
      <c r="M805" s="2"/>
      <c r="N805" s="2"/>
      <c r="O805" s="2"/>
      <c r="P805" s="3"/>
      <c r="Q805" s="3"/>
    </row>
    <row r="806" spans="11:17">
      <c r="K806" s="2"/>
      <c r="L806" s="2"/>
      <c r="M806" s="2"/>
      <c r="N806" s="2"/>
      <c r="O806" s="2"/>
      <c r="P806" s="3"/>
      <c r="Q806" s="3"/>
    </row>
    <row r="807" spans="11:17">
      <c r="K807" s="2"/>
      <c r="L807" s="2"/>
      <c r="M807" s="2"/>
      <c r="N807" s="2"/>
      <c r="O807" s="2"/>
      <c r="P807" s="3"/>
      <c r="Q807" s="3"/>
    </row>
    <row r="808" spans="11:17">
      <c r="K808" s="2"/>
      <c r="L808" s="2"/>
      <c r="M808" s="2"/>
      <c r="N808" s="2"/>
      <c r="O808" s="2"/>
      <c r="P808" s="3"/>
      <c r="Q808" s="3"/>
    </row>
    <row r="809" spans="11:17">
      <c r="K809" s="2"/>
      <c r="L809" s="2"/>
      <c r="M809" s="2"/>
      <c r="N809" s="2"/>
      <c r="O809" s="2"/>
      <c r="P809" s="3"/>
      <c r="Q809" s="3"/>
    </row>
    <row r="810" spans="11:17">
      <c r="K810" s="2"/>
      <c r="L810" s="2"/>
      <c r="M810" s="2"/>
      <c r="N810" s="2"/>
      <c r="O810" s="2"/>
      <c r="P810" s="3"/>
      <c r="Q810" s="3"/>
    </row>
    <row r="811" spans="11:17">
      <c r="K811" s="2"/>
      <c r="L811" s="2"/>
      <c r="M811" s="2"/>
      <c r="N811" s="2"/>
      <c r="O811" s="2"/>
      <c r="P811" s="3"/>
      <c r="Q811" s="3"/>
    </row>
    <row r="812" spans="11:17">
      <c r="K812" s="2"/>
      <c r="L812" s="2"/>
      <c r="M812" s="2"/>
      <c r="N812" s="2"/>
      <c r="O812" s="2"/>
      <c r="P812" s="3"/>
      <c r="Q812" s="3"/>
    </row>
    <row r="813" spans="11:17">
      <c r="K813" s="2"/>
      <c r="L813" s="2"/>
      <c r="M813" s="2"/>
      <c r="N813" s="2"/>
      <c r="O813" s="2"/>
      <c r="P813" s="3"/>
      <c r="Q813" s="3"/>
    </row>
    <row r="814" spans="11:17">
      <c r="K814" s="2"/>
      <c r="L814" s="2"/>
      <c r="M814" s="2"/>
      <c r="N814" s="2"/>
      <c r="O814" s="2"/>
      <c r="P814" s="3"/>
      <c r="Q814" s="3"/>
    </row>
    <row r="815" spans="11:17">
      <c r="K815" s="2"/>
      <c r="L815" s="2"/>
      <c r="M815" s="2"/>
      <c r="N815" s="2"/>
      <c r="O815" s="2"/>
      <c r="P815" s="3"/>
      <c r="Q815" s="3"/>
    </row>
    <row r="816" spans="11:17">
      <c r="K816" s="2"/>
      <c r="L816" s="2"/>
      <c r="M816" s="2"/>
      <c r="N816" s="2"/>
      <c r="O816" s="2"/>
      <c r="P816" s="3"/>
      <c r="Q816" s="3"/>
    </row>
    <row r="817" spans="11:17">
      <c r="K817" s="2"/>
      <c r="L817" s="2"/>
      <c r="M817" s="2"/>
      <c r="N817" s="2"/>
      <c r="O817" s="2"/>
      <c r="P817" s="3"/>
      <c r="Q817" s="3"/>
    </row>
    <row r="818" spans="11:17">
      <c r="K818" s="2"/>
      <c r="L818" s="2"/>
      <c r="M818" s="2"/>
      <c r="N818" s="2"/>
      <c r="O818" s="2"/>
      <c r="P818" s="3"/>
      <c r="Q818" s="3"/>
    </row>
    <row r="819" spans="11:17">
      <c r="K819" s="2"/>
      <c r="L819" s="2"/>
      <c r="M819" s="2"/>
      <c r="N819" s="2"/>
      <c r="O819" s="2"/>
      <c r="P819" s="3"/>
      <c r="Q819" s="3"/>
    </row>
    <row r="820" spans="11:17">
      <c r="K820" s="2"/>
      <c r="L820" s="2"/>
      <c r="M820" s="2"/>
      <c r="N820" s="2"/>
      <c r="O820" s="2"/>
      <c r="P820" s="3"/>
      <c r="Q820" s="3"/>
    </row>
    <row r="821" spans="11:17">
      <c r="K821" s="2"/>
      <c r="L821" s="2"/>
      <c r="M821" s="2"/>
      <c r="N821" s="2"/>
      <c r="O821" s="2"/>
      <c r="P821" s="3"/>
      <c r="Q821" s="3"/>
    </row>
    <row r="822" spans="11:17">
      <c r="K822" s="2"/>
      <c r="L822" s="2"/>
      <c r="M822" s="2"/>
      <c r="N822" s="2"/>
      <c r="O822" s="2"/>
      <c r="P822" s="3"/>
      <c r="Q822" s="3"/>
    </row>
    <row r="823" spans="11:17">
      <c r="K823" s="2"/>
      <c r="L823" s="2"/>
      <c r="M823" s="2"/>
      <c r="N823" s="2"/>
      <c r="O823" s="2"/>
      <c r="P823" s="3"/>
      <c r="Q823" s="3"/>
    </row>
    <row r="824" spans="11:17">
      <c r="K824" s="2"/>
      <c r="L824" s="2"/>
      <c r="M824" s="2"/>
      <c r="N824" s="2"/>
      <c r="O824" s="2"/>
      <c r="P824" s="3"/>
      <c r="Q824" s="3"/>
    </row>
    <row r="825" spans="11:17">
      <c r="K825" s="2"/>
      <c r="L825" s="2"/>
      <c r="M825" s="2"/>
      <c r="N825" s="2"/>
      <c r="O825" s="2"/>
      <c r="P825" s="3"/>
      <c r="Q825" s="3"/>
    </row>
    <row r="826" spans="11:17">
      <c r="K826" s="2"/>
      <c r="L826" s="2"/>
      <c r="M826" s="2"/>
      <c r="N826" s="2"/>
      <c r="O826" s="2"/>
      <c r="P826" s="3"/>
      <c r="Q826" s="3"/>
    </row>
    <row r="827" spans="11:17">
      <c r="K827" s="2"/>
      <c r="L827" s="2"/>
      <c r="M827" s="2"/>
      <c r="N827" s="2"/>
      <c r="O827" s="2"/>
      <c r="P827" s="3"/>
      <c r="Q827" s="3"/>
    </row>
    <row r="828" spans="11:17">
      <c r="K828" s="2"/>
      <c r="L828" s="2"/>
      <c r="M828" s="2"/>
      <c r="N828" s="2"/>
      <c r="O828" s="2"/>
      <c r="P828" s="3"/>
      <c r="Q828" s="3"/>
    </row>
    <row r="829" spans="11:17">
      <c r="K829" s="2"/>
      <c r="L829" s="2"/>
      <c r="M829" s="2"/>
      <c r="N829" s="2"/>
      <c r="O829" s="2"/>
      <c r="P829" s="3"/>
      <c r="Q829" s="3"/>
    </row>
    <row r="830" spans="11:17">
      <c r="K830" s="2"/>
      <c r="L830" s="2"/>
      <c r="M830" s="2"/>
      <c r="N830" s="2"/>
      <c r="O830" s="2"/>
      <c r="P830" s="3"/>
      <c r="Q830" s="3"/>
    </row>
    <row r="831" spans="11:17">
      <c r="K831" s="2"/>
      <c r="L831" s="2"/>
      <c r="M831" s="2"/>
      <c r="N831" s="2"/>
      <c r="O831" s="2"/>
      <c r="P831" s="3"/>
      <c r="Q831" s="3"/>
    </row>
    <row r="832" spans="11:17">
      <c r="K832" s="2"/>
      <c r="L832" s="2"/>
      <c r="M832" s="2"/>
      <c r="N832" s="2"/>
      <c r="O832" s="2"/>
      <c r="P832" s="3"/>
      <c r="Q832" s="3"/>
    </row>
    <row r="833" spans="11:17">
      <c r="K833" s="2"/>
      <c r="L833" s="2"/>
      <c r="M833" s="2"/>
      <c r="N833" s="2"/>
      <c r="O833" s="2"/>
      <c r="P833" s="3"/>
      <c r="Q833" s="3"/>
    </row>
    <row r="834" spans="11:17">
      <c r="K834" s="2"/>
      <c r="L834" s="2"/>
      <c r="M834" s="2"/>
      <c r="N834" s="2"/>
      <c r="O834" s="2"/>
      <c r="P834" s="3"/>
      <c r="Q834" s="3"/>
    </row>
    <row r="835" spans="11:17">
      <c r="K835" s="2"/>
      <c r="L835" s="2"/>
      <c r="M835" s="2"/>
      <c r="N835" s="2"/>
      <c r="O835" s="2"/>
      <c r="P835" s="3"/>
      <c r="Q835" s="3"/>
    </row>
    <row r="836" spans="11:17">
      <c r="K836" s="2"/>
      <c r="L836" s="2"/>
      <c r="M836" s="2"/>
      <c r="N836" s="2"/>
      <c r="O836" s="2"/>
      <c r="P836" s="3"/>
      <c r="Q836" s="3"/>
    </row>
    <row r="837" spans="11:17">
      <c r="K837" s="2"/>
      <c r="L837" s="2"/>
      <c r="M837" s="2"/>
      <c r="N837" s="2"/>
      <c r="O837" s="2"/>
      <c r="P837" s="3"/>
      <c r="Q837" s="3"/>
    </row>
    <row r="838" spans="11:17">
      <c r="K838" s="2"/>
      <c r="L838" s="2"/>
      <c r="M838" s="2"/>
      <c r="N838" s="2"/>
      <c r="O838" s="2"/>
      <c r="P838" s="3"/>
      <c r="Q838" s="3"/>
    </row>
    <row r="839" spans="11:17">
      <c r="K839" s="2"/>
      <c r="L839" s="2"/>
      <c r="M839" s="2"/>
      <c r="N839" s="2"/>
      <c r="O839" s="2"/>
      <c r="P839" s="3"/>
      <c r="Q839" s="3"/>
    </row>
    <row r="840" spans="11:17">
      <c r="K840" s="2"/>
      <c r="L840" s="2"/>
      <c r="M840" s="2"/>
      <c r="N840" s="2"/>
      <c r="O840" s="2"/>
      <c r="P840" s="3"/>
      <c r="Q840" s="3"/>
    </row>
    <row r="841" spans="11:17">
      <c r="K841" s="2"/>
      <c r="L841" s="2"/>
      <c r="M841" s="2"/>
      <c r="N841" s="2"/>
      <c r="O841" s="2"/>
      <c r="P841" s="3"/>
      <c r="Q841" s="3"/>
    </row>
    <row r="842" spans="11:17">
      <c r="K842" s="2"/>
      <c r="L842" s="2"/>
      <c r="M842" s="2"/>
      <c r="N842" s="2"/>
      <c r="O842" s="2"/>
      <c r="P842" s="3"/>
      <c r="Q842" s="3"/>
    </row>
    <row r="843" spans="11:17">
      <c r="K843" s="2"/>
      <c r="L843" s="2"/>
      <c r="M843" s="2"/>
      <c r="N843" s="2"/>
      <c r="O843" s="2"/>
      <c r="P843" s="3"/>
      <c r="Q843" s="3"/>
    </row>
    <row r="844" spans="11:17">
      <c r="K844" s="2"/>
      <c r="L844" s="2"/>
      <c r="M844" s="2"/>
      <c r="N844" s="2"/>
      <c r="O844" s="2"/>
      <c r="P844" s="3"/>
      <c r="Q844" s="3"/>
    </row>
    <row r="845" spans="11:17">
      <c r="K845" s="2"/>
      <c r="L845" s="2"/>
      <c r="M845" s="2"/>
      <c r="N845" s="2"/>
      <c r="O845" s="2"/>
      <c r="P845" s="3"/>
      <c r="Q845" s="3"/>
    </row>
    <row r="846" spans="11:17">
      <c r="K846" s="2"/>
      <c r="L846" s="2"/>
      <c r="M846" s="2"/>
      <c r="N846" s="2"/>
      <c r="O846" s="2"/>
      <c r="P846" s="3"/>
      <c r="Q846" s="3"/>
    </row>
    <row r="847" spans="11:17">
      <c r="K847" s="2"/>
      <c r="L847" s="2"/>
      <c r="M847" s="2"/>
      <c r="N847" s="2"/>
      <c r="O847" s="2"/>
      <c r="P847" s="3"/>
      <c r="Q847" s="3"/>
    </row>
    <row r="848" spans="11:17">
      <c r="K848" s="2"/>
      <c r="L848" s="2"/>
      <c r="M848" s="2"/>
      <c r="N848" s="2"/>
      <c r="O848" s="2"/>
      <c r="P848" s="3"/>
      <c r="Q848" s="3"/>
    </row>
    <row r="849" spans="11:17">
      <c r="K849" s="2"/>
      <c r="L849" s="2"/>
      <c r="M849" s="2"/>
      <c r="N849" s="2"/>
      <c r="O849" s="2"/>
      <c r="P849" s="3"/>
      <c r="Q849" s="3"/>
    </row>
    <row r="850" spans="11:17">
      <c r="K850" s="2"/>
      <c r="L850" s="2"/>
      <c r="M850" s="2"/>
      <c r="N850" s="2"/>
      <c r="O850" s="2"/>
      <c r="P850" s="3"/>
      <c r="Q850" s="3"/>
    </row>
    <row r="851" spans="11:17">
      <c r="K851" s="2"/>
      <c r="L851" s="2"/>
      <c r="M851" s="2"/>
      <c r="N851" s="2"/>
      <c r="O851" s="2"/>
      <c r="P851" s="3"/>
      <c r="Q851" s="3"/>
    </row>
    <row r="852" spans="11:17">
      <c r="K852" s="2"/>
      <c r="L852" s="2"/>
      <c r="M852" s="2"/>
      <c r="N852" s="2"/>
      <c r="O852" s="2"/>
      <c r="P852" s="3"/>
      <c r="Q852" s="3"/>
    </row>
    <row r="853" spans="11:17">
      <c r="K853" s="2"/>
      <c r="L853" s="2"/>
      <c r="M853" s="2"/>
      <c r="N853" s="2"/>
      <c r="O853" s="2"/>
      <c r="P853" s="3"/>
      <c r="Q853" s="3"/>
    </row>
    <row r="854" spans="11:17">
      <c r="K854" s="2"/>
      <c r="L854" s="2"/>
      <c r="M854" s="2"/>
      <c r="N854" s="2"/>
      <c r="O854" s="2"/>
      <c r="P854" s="3"/>
      <c r="Q854" s="3"/>
    </row>
    <row r="855" spans="11:17">
      <c r="K855" s="2"/>
      <c r="L855" s="2"/>
      <c r="M855" s="2"/>
      <c r="N855" s="2"/>
      <c r="O855" s="2"/>
      <c r="P855" s="3"/>
      <c r="Q855" s="3"/>
    </row>
    <row r="856" spans="11:17">
      <c r="K856" s="2"/>
      <c r="L856" s="2"/>
      <c r="M856" s="2"/>
      <c r="N856" s="2"/>
      <c r="O856" s="2"/>
      <c r="P856" s="3"/>
      <c r="Q856" s="3"/>
    </row>
    <row r="857" spans="11:17">
      <c r="K857" s="2"/>
      <c r="L857" s="2"/>
      <c r="M857" s="2"/>
      <c r="N857" s="2"/>
      <c r="O857" s="2"/>
      <c r="P857" s="3"/>
      <c r="Q857" s="3"/>
    </row>
    <row r="858" spans="11:17">
      <c r="K858" s="2"/>
      <c r="L858" s="2"/>
      <c r="M858" s="2"/>
      <c r="N858" s="2"/>
      <c r="O858" s="2"/>
      <c r="P858" s="3"/>
      <c r="Q858" s="3"/>
    </row>
    <row r="859" spans="11:17">
      <c r="K859" s="2"/>
      <c r="L859" s="2"/>
      <c r="M859" s="2"/>
      <c r="N859" s="2"/>
      <c r="O859" s="2"/>
      <c r="P859" s="3"/>
      <c r="Q859" s="3"/>
    </row>
    <row r="860" spans="11:17">
      <c r="K860" s="2"/>
      <c r="L860" s="2"/>
      <c r="M860" s="2"/>
      <c r="N860" s="2"/>
      <c r="O860" s="2"/>
      <c r="P860" s="3"/>
      <c r="Q860" s="3"/>
    </row>
    <row r="861" spans="11:17">
      <c r="K861" s="2"/>
      <c r="L861" s="2"/>
      <c r="M861" s="2"/>
      <c r="N861" s="2"/>
      <c r="O861" s="2"/>
      <c r="P861" s="3"/>
      <c r="Q861" s="3"/>
    </row>
    <row r="862" spans="11:17">
      <c r="K862" s="2"/>
      <c r="L862" s="2"/>
      <c r="M862" s="2"/>
      <c r="N862" s="2"/>
      <c r="O862" s="2"/>
      <c r="P862" s="3"/>
      <c r="Q862" s="3"/>
    </row>
    <row r="863" spans="11:17">
      <c r="K863" s="2"/>
      <c r="L863" s="2"/>
      <c r="M863" s="2"/>
      <c r="N863" s="2"/>
      <c r="O863" s="2"/>
      <c r="P863" s="3"/>
      <c r="Q863" s="3"/>
    </row>
    <row r="864" spans="11:17">
      <c r="K864" s="2"/>
      <c r="L864" s="2"/>
      <c r="M864" s="2"/>
      <c r="N864" s="2"/>
      <c r="O864" s="2"/>
      <c r="P864" s="3"/>
      <c r="Q864" s="3"/>
    </row>
    <row r="865" spans="11:17">
      <c r="K865" s="2"/>
      <c r="L865" s="2"/>
      <c r="M865" s="2"/>
      <c r="N865" s="2"/>
      <c r="O865" s="2"/>
      <c r="P865" s="3"/>
      <c r="Q865" s="3"/>
    </row>
    <row r="866" spans="11:17">
      <c r="K866" s="2"/>
      <c r="L866" s="2"/>
      <c r="M866" s="2"/>
      <c r="N866" s="2"/>
      <c r="O866" s="2"/>
      <c r="P866" s="3"/>
      <c r="Q866" s="3"/>
    </row>
    <row r="867" spans="11:17">
      <c r="K867" s="2"/>
      <c r="L867" s="2"/>
      <c r="M867" s="2"/>
      <c r="N867" s="2"/>
      <c r="O867" s="2"/>
      <c r="P867" s="3"/>
      <c r="Q867" s="3"/>
    </row>
    <row r="868" spans="11:17">
      <c r="K868" s="2"/>
      <c r="L868" s="2"/>
      <c r="M868" s="2"/>
      <c r="N868" s="2"/>
      <c r="O868" s="2"/>
      <c r="P868" s="3"/>
      <c r="Q868" s="3"/>
    </row>
    <row r="869" spans="11:17">
      <c r="K869" s="2"/>
      <c r="L869" s="2"/>
      <c r="M869" s="2"/>
      <c r="N869" s="2"/>
      <c r="O869" s="2"/>
      <c r="P869" s="3"/>
      <c r="Q869" s="3"/>
    </row>
    <row r="870" spans="11:17">
      <c r="K870" s="2"/>
      <c r="L870" s="2"/>
      <c r="M870" s="2"/>
      <c r="N870" s="2"/>
      <c r="O870" s="2"/>
      <c r="P870" s="3"/>
      <c r="Q870" s="3"/>
    </row>
    <row r="871" spans="11:17">
      <c r="K871" s="2"/>
      <c r="L871" s="2"/>
      <c r="M871" s="2"/>
      <c r="N871" s="2"/>
      <c r="O871" s="2"/>
      <c r="P871" s="3"/>
      <c r="Q871" s="3"/>
    </row>
    <row r="872" spans="11:17">
      <c r="K872" s="2"/>
      <c r="L872" s="2"/>
      <c r="M872" s="2"/>
      <c r="N872" s="2"/>
      <c r="O872" s="2"/>
      <c r="P872" s="3"/>
      <c r="Q872" s="3"/>
    </row>
    <row r="873" spans="11:17">
      <c r="K873" s="2"/>
      <c r="L873" s="2"/>
      <c r="M873" s="2"/>
      <c r="N873" s="2"/>
      <c r="O873" s="2"/>
      <c r="P873" s="3"/>
      <c r="Q873" s="3"/>
    </row>
    <row r="874" spans="11:17">
      <c r="K874" s="2"/>
      <c r="L874" s="2"/>
      <c r="M874" s="2"/>
      <c r="N874" s="2"/>
      <c r="O874" s="2"/>
      <c r="P874" s="3"/>
      <c r="Q874" s="3"/>
    </row>
    <row r="875" spans="11:17">
      <c r="K875" s="2"/>
      <c r="L875" s="2"/>
      <c r="M875" s="2"/>
      <c r="N875" s="2"/>
      <c r="O875" s="2"/>
      <c r="P875" s="3"/>
      <c r="Q875" s="3"/>
    </row>
    <row r="876" spans="11:17">
      <c r="K876" s="2"/>
      <c r="L876" s="2"/>
      <c r="M876" s="2"/>
      <c r="N876" s="2"/>
      <c r="O876" s="2"/>
      <c r="P876" s="3"/>
      <c r="Q876" s="3"/>
    </row>
    <row r="877" spans="11:17">
      <c r="K877" s="2"/>
      <c r="L877" s="2"/>
      <c r="M877" s="2"/>
      <c r="N877" s="2"/>
      <c r="O877" s="2"/>
      <c r="P877" s="3"/>
      <c r="Q877" s="3"/>
    </row>
    <row r="878" spans="11:17">
      <c r="K878" s="2"/>
      <c r="L878" s="2"/>
      <c r="M878" s="2"/>
      <c r="N878" s="2"/>
      <c r="O878" s="2"/>
      <c r="P878" s="3"/>
      <c r="Q878" s="3"/>
    </row>
    <row r="879" spans="11:17">
      <c r="K879" s="2"/>
      <c r="L879" s="2"/>
      <c r="M879" s="2"/>
      <c r="N879" s="2"/>
      <c r="O879" s="2"/>
      <c r="P879" s="3"/>
      <c r="Q879" s="3"/>
    </row>
    <row r="880" spans="11:17">
      <c r="K880" s="2"/>
      <c r="L880" s="2"/>
      <c r="M880" s="2"/>
      <c r="N880" s="2"/>
      <c r="O880" s="2"/>
      <c r="P880" s="3"/>
      <c r="Q880" s="3"/>
    </row>
    <row r="881" spans="11:17">
      <c r="K881" s="2"/>
      <c r="L881" s="2"/>
      <c r="M881" s="2"/>
      <c r="N881" s="2"/>
      <c r="O881" s="2"/>
      <c r="P881" s="3"/>
      <c r="Q881" s="3"/>
    </row>
    <row r="882" spans="11:17">
      <c r="K882" s="2"/>
      <c r="L882" s="2"/>
      <c r="M882" s="2"/>
      <c r="N882" s="2"/>
      <c r="O882" s="2"/>
      <c r="P882" s="3"/>
      <c r="Q882" s="3"/>
    </row>
    <row r="883" spans="11:17">
      <c r="K883" s="2"/>
      <c r="L883" s="2"/>
      <c r="M883" s="2"/>
      <c r="N883" s="2"/>
      <c r="O883" s="2"/>
      <c r="P883" s="3"/>
      <c r="Q883" s="3"/>
    </row>
    <row r="884" spans="11:17">
      <c r="K884" s="2"/>
      <c r="L884" s="2"/>
      <c r="M884" s="2"/>
      <c r="N884" s="2"/>
      <c r="O884" s="2"/>
      <c r="P884" s="3"/>
      <c r="Q884" s="3"/>
    </row>
    <row r="885" spans="11:17">
      <c r="K885" s="2"/>
      <c r="L885" s="2"/>
      <c r="M885" s="2"/>
      <c r="N885" s="2"/>
      <c r="O885" s="2"/>
      <c r="P885" s="3"/>
      <c r="Q885" s="3"/>
    </row>
    <row r="886" spans="11:17">
      <c r="K886" s="2"/>
      <c r="L886" s="2"/>
      <c r="M886" s="2"/>
      <c r="N886" s="2"/>
      <c r="O886" s="2"/>
      <c r="P886" s="3"/>
      <c r="Q886" s="3"/>
    </row>
    <row r="887" spans="11:17">
      <c r="K887" s="2"/>
      <c r="L887" s="2"/>
      <c r="M887" s="2"/>
      <c r="N887" s="2"/>
      <c r="O887" s="2"/>
      <c r="P887" s="3"/>
      <c r="Q887" s="3"/>
    </row>
    <row r="888" spans="11:17">
      <c r="K888" s="2"/>
      <c r="L888" s="2"/>
      <c r="M888" s="2"/>
      <c r="N888" s="2"/>
      <c r="O888" s="2"/>
      <c r="P888" s="3"/>
      <c r="Q888" s="3"/>
    </row>
    <row r="889" spans="11:17">
      <c r="K889" s="2"/>
      <c r="L889" s="2"/>
      <c r="M889" s="2"/>
      <c r="N889" s="2"/>
      <c r="O889" s="2"/>
      <c r="P889" s="3"/>
      <c r="Q889" s="3"/>
    </row>
    <row r="890" spans="11:17">
      <c r="K890" s="2"/>
      <c r="L890" s="2"/>
      <c r="M890" s="2"/>
      <c r="N890" s="2"/>
      <c r="O890" s="2"/>
      <c r="P890" s="3"/>
      <c r="Q890" s="3"/>
    </row>
    <row r="891" spans="11:17">
      <c r="K891" s="2"/>
      <c r="L891" s="2"/>
      <c r="M891" s="2"/>
      <c r="N891" s="2"/>
      <c r="O891" s="2"/>
      <c r="P891" s="3"/>
      <c r="Q891" s="3"/>
    </row>
    <row r="892" spans="11:17">
      <c r="K892" s="2"/>
      <c r="L892" s="2"/>
      <c r="M892" s="2"/>
      <c r="N892" s="2"/>
      <c r="O892" s="2"/>
      <c r="P892" s="3"/>
      <c r="Q892" s="3"/>
    </row>
    <row r="893" spans="11:17">
      <c r="K893" s="2"/>
      <c r="L893" s="2"/>
      <c r="M893" s="2"/>
      <c r="N893" s="2"/>
      <c r="O893" s="2"/>
      <c r="P893" s="3"/>
      <c r="Q893" s="3"/>
    </row>
    <row r="894" spans="11:17">
      <c r="K894" s="2"/>
      <c r="L894" s="2"/>
      <c r="M894" s="2"/>
      <c r="N894" s="2"/>
      <c r="O894" s="2"/>
      <c r="P894" s="3"/>
      <c r="Q894" s="3"/>
    </row>
    <row r="895" spans="11:17">
      <c r="K895" s="2"/>
      <c r="L895" s="2"/>
      <c r="M895" s="2"/>
      <c r="N895" s="2"/>
      <c r="O895" s="2"/>
      <c r="P895" s="3"/>
      <c r="Q895" s="3"/>
    </row>
    <row r="896" spans="11:17">
      <c r="K896" s="2"/>
      <c r="L896" s="2"/>
      <c r="M896" s="2"/>
      <c r="N896" s="2"/>
      <c r="O896" s="2"/>
      <c r="P896" s="3"/>
      <c r="Q896" s="3"/>
    </row>
    <row r="897" spans="11:17">
      <c r="K897" s="2"/>
      <c r="L897" s="2"/>
      <c r="M897" s="2"/>
      <c r="N897" s="2"/>
      <c r="O897" s="2"/>
      <c r="P897" s="3"/>
      <c r="Q897" s="3"/>
    </row>
    <row r="898" spans="11:17">
      <c r="K898" s="2"/>
      <c r="L898" s="2"/>
      <c r="M898" s="2"/>
      <c r="N898" s="2"/>
      <c r="O898" s="2"/>
      <c r="P898" s="3"/>
      <c r="Q898" s="3"/>
    </row>
    <row r="899" spans="11:17">
      <c r="K899" s="2"/>
      <c r="L899" s="2"/>
      <c r="M899" s="2"/>
      <c r="N899" s="2"/>
      <c r="O899" s="2"/>
      <c r="P899" s="3"/>
      <c r="Q899" s="3"/>
    </row>
    <row r="900" spans="11:17">
      <c r="K900" s="2"/>
      <c r="L900" s="2"/>
      <c r="M900" s="2"/>
      <c r="N900" s="2"/>
      <c r="O900" s="2"/>
      <c r="P900" s="3"/>
      <c r="Q900" s="3"/>
    </row>
    <row r="901" spans="11:17">
      <c r="K901" s="2"/>
      <c r="L901" s="2"/>
      <c r="M901" s="2"/>
      <c r="N901" s="2"/>
      <c r="O901" s="2"/>
      <c r="P901" s="3"/>
      <c r="Q901" s="3"/>
    </row>
    <row r="902" spans="11:17">
      <c r="K902" s="2"/>
      <c r="L902" s="2"/>
      <c r="M902" s="2"/>
      <c r="N902" s="2"/>
      <c r="O902" s="2"/>
      <c r="P902" s="3"/>
      <c r="Q902" s="3"/>
    </row>
    <row r="903" spans="11:17">
      <c r="K903" s="2"/>
      <c r="L903" s="2"/>
      <c r="M903" s="2"/>
      <c r="N903" s="2"/>
      <c r="O903" s="2"/>
      <c r="P903" s="3"/>
      <c r="Q903" s="3"/>
    </row>
    <row r="904" spans="11:17">
      <c r="K904" s="2"/>
      <c r="L904" s="2"/>
      <c r="M904" s="2"/>
      <c r="N904" s="2"/>
      <c r="O904" s="2"/>
      <c r="P904" s="3"/>
      <c r="Q904" s="3"/>
    </row>
    <row r="905" spans="11:17">
      <c r="K905" s="2"/>
      <c r="L905" s="2"/>
      <c r="M905" s="2"/>
      <c r="N905" s="2"/>
      <c r="O905" s="2"/>
      <c r="P905" s="3"/>
      <c r="Q905" s="3"/>
    </row>
    <row r="906" spans="11:17">
      <c r="K906" s="2"/>
      <c r="L906" s="2"/>
      <c r="M906" s="2"/>
      <c r="N906" s="2"/>
      <c r="O906" s="2"/>
      <c r="P906" s="3"/>
      <c r="Q906" s="3"/>
    </row>
    <row r="907" spans="11:17">
      <c r="K907" s="2"/>
      <c r="L907" s="2"/>
      <c r="M907" s="2"/>
      <c r="N907" s="2"/>
      <c r="O907" s="2"/>
      <c r="P907" s="3"/>
      <c r="Q907" s="3"/>
    </row>
    <row r="908" spans="11:17">
      <c r="K908" s="2"/>
      <c r="L908" s="2"/>
      <c r="M908" s="2"/>
      <c r="N908" s="2"/>
      <c r="O908" s="2"/>
      <c r="P908" s="3"/>
      <c r="Q908" s="3"/>
    </row>
    <row r="909" spans="11:17">
      <c r="K909" s="2"/>
      <c r="L909" s="2"/>
      <c r="M909" s="2"/>
      <c r="N909" s="2"/>
      <c r="O909" s="2"/>
      <c r="P909" s="3"/>
      <c r="Q909" s="3"/>
    </row>
    <row r="910" spans="11:17">
      <c r="K910" s="2"/>
      <c r="L910" s="2"/>
      <c r="M910" s="2"/>
      <c r="N910" s="2"/>
      <c r="O910" s="2"/>
      <c r="P910" s="3"/>
      <c r="Q910" s="3"/>
    </row>
    <row r="911" spans="11:17">
      <c r="K911" s="2"/>
      <c r="L911" s="2"/>
      <c r="M911" s="2"/>
      <c r="N911" s="2"/>
      <c r="O911" s="2"/>
      <c r="P911" s="3"/>
      <c r="Q911" s="3"/>
    </row>
    <row r="912" spans="11:17">
      <c r="K912" s="2"/>
      <c r="L912" s="2"/>
      <c r="M912" s="2"/>
      <c r="N912" s="2"/>
      <c r="O912" s="2"/>
      <c r="P912" s="3"/>
      <c r="Q912" s="3"/>
    </row>
    <row r="913" spans="11:17">
      <c r="K913" s="2"/>
      <c r="L913" s="2"/>
      <c r="M913" s="2"/>
      <c r="N913" s="2"/>
      <c r="O913" s="2"/>
      <c r="P913" s="3"/>
      <c r="Q913" s="3"/>
    </row>
    <row r="914" spans="11:17">
      <c r="K914" s="2"/>
      <c r="L914" s="2"/>
      <c r="M914" s="2"/>
      <c r="N914" s="2"/>
      <c r="O914" s="2"/>
      <c r="P914" s="3"/>
      <c r="Q914" s="3"/>
    </row>
    <row r="915" spans="11:17">
      <c r="K915" s="2"/>
      <c r="L915" s="2"/>
      <c r="M915" s="2"/>
      <c r="N915" s="2"/>
      <c r="O915" s="2"/>
      <c r="P915" s="3"/>
      <c r="Q915" s="3"/>
    </row>
    <row r="916" spans="11:17">
      <c r="K916" s="2"/>
      <c r="L916" s="2"/>
      <c r="M916" s="2"/>
      <c r="N916" s="2"/>
      <c r="O916" s="2"/>
      <c r="P916" s="3"/>
      <c r="Q916" s="3"/>
    </row>
    <row r="917" spans="11:17">
      <c r="K917" s="2"/>
      <c r="L917" s="2"/>
      <c r="M917" s="2"/>
      <c r="N917" s="2"/>
      <c r="O917" s="2"/>
      <c r="P917" s="3"/>
      <c r="Q917" s="3"/>
    </row>
    <row r="918" spans="11:17">
      <c r="K918" s="2"/>
      <c r="L918" s="2"/>
      <c r="M918" s="2"/>
      <c r="N918" s="2"/>
      <c r="O918" s="2"/>
      <c r="P918" s="3"/>
      <c r="Q918" s="3"/>
    </row>
    <row r="919" spans="11:17">
      <c r="K919" s="2"/>
      <c r="L919" s="2"/>
      <c r="M919" s="2"/>
      <c r="N919" s="2"/>
      <c r="O919" s="2"/>
      <c r="P919" s="3"/>
      <c r="Q919" s="3"/>
    </row>
    <row r="920" spans="11:17">
      <c r="K920" s="2"/>
      <c r="L920" s="2"/>
      <c r="M920" s="2"/>
      <c r="N920" s="2"/>
      <c r="O920" s="2"/>
      <c r="P920" s="3"/>
      <c r="Q920" s="3"/>
    </row>
    <row r="921" spans="11:17">
      <c r="K921" s="2"/>
      <c r="L921" s="2"/>
      <c r="M921" s="2"/>
      <c r="N921" s="2"/>
      <c r="O921" s="2"/>
      <c r="P921" s="3"/>
      <c r="Q921" s="3"/>
    </row>
    <row r="922" spans="11:17">
      <c r="K922" s="2"/>
      <c r="L922" s="2"/>
      <c r="M922" s="2"/>
      <c r="N922" s="2"/>
      <c r="O922" s="2"/>
      <c r="P922" s="3"/>
      <c r="Q922" s="3"/>
    </row>
    <row r="923" spans="11:17">
      <c r="K923" s="2"/>
      <c r="L923" s="2"/>
      <c r="M923" s="2"/>
      <c r="N923" s="2"/>
      <c r="O923" s="2"/>
      <c r="P923" s="3"/>
      <c r="Q923" s="3"/>
    </row>
    <row r="924" spans="11:17">
      <c r="K924" s="2"/>
      <c r="L924" s="2"/>
      <c r="M924" s="2"/>
      <c r="N924" s="2"/>
      <c r="O924" s="2"/>
      <c r="P924" s="3"/>
      <c r="Q924" s="3"/>
    </row>
    <row r="925" spans="11:17">
      <c r="K925" s="2"/>
      <c r="L925" s="2"/>
      <c r="M925" s="2"/>
      <c r="N925" s="2"/>
      <c r="O925" s="2"/>
      <c r="P925" s="3"/>
      <c r="Q925" s="3"/>
    </row>
    <row r="926" spans="11:17">
      <c r="K926" s="2"/>
      <c r="L926" s="2"/>
      <c r="M926" s="2"/>
      <c r="N926" s="2"/>
      <c r="O926" s="2"/>
      <c r="P926" s="3"/>
      <c r="Q926" s="3"/>
    </row>
    <row r="927" spans="11:17">
      <c r="K927" s="2"/>
      <c r="L927" s="2"/>
      <c r="M927" s="2"/>
      <c r="N927" s="2"/>
      <c r="O927" s="2"/>
      <c r="P927" s="3"/>
      <c r="Q927" s="3"/>
    </row>
    <row r="928" spans="11:17">
      <c r="K928" s="2"/>
      <c r="L928" s="2"/>
      <c r="M928" s="2"/>
      <c r="N928" s="2"/>
      <c r="O928" s="2"/>
      <c r="P928" s="3"/>
      <c r="Q928" s="3"/>
    </row>
    <row r="929" spans="11:17">
      <c r="K929" s="2"/>
      <c r="L929" s="2"/>
      <c r="M929" s="2"/>
      <c r="N929" s="2"/>
      <c r="O929" s="2"/>
      <c r="P929" s="3"/>
      <c r="Q929" s="3"/>
    </row>
    <row r="930" spans="11:17">
      <c r="K930" s="2"/>
      <c r="L930" s="2"/>
      <c r="M930" s="2"/>
      <c r="N930" s="2"/>
      <c r="O930" s="2"/>
      <c r="P930" s="3"/>
      <c r="Q930" s="3"/>
    </row>
    <row r="931" spans="11:17">
      <c r="K931" s="2"/>
      <c r="L931" s="2"/>
      <c r="M931" s="2"/>
      <c r="N931" s="2"/>
      <c r="O931" s="2"/>
      <c r="P931" s="3"/>
      <c r="Q931" s="3"/>
    </row>
    <row r="932" spans="11:17">
      <c r="K932" s="2"/>
      <c r="L932" s="2"/>
      <c r="M932" s="2"/>
      <c r="N932" s="2"/>
      <c r="O932" s="2"/>
      <c r="P932" s="3"/>
      <c r="Q932" s="3"/>
    </row>
    <row r="933" spans="11:17">
      <c r="K933" s="2"/>
      <c r="L933" s="2"/>
      <c r="M933" s="2"/>
      <c r="N933" s="2"/>
      <c r="O933" s="2"/>
      <c r="P933" s="3"/>
      <c r="Q933" s="3"/>
    </row>
    <row r="934" spans="11:17">
      <c r="K934" s="2"/>
      <c r="L934" s="2"/>
      <c r="M934" s="2"/>
      <c r="N934" s="2"/>
      <c r="O934" s="2"/>
      <c r="P934" s="3"/>
      <c r="Q934" s="3"/>
    </row>
    <row r="935" spans="11:17">
      <c r="K935" s="2"/>
      <c r="L935" s="2"/>
      <c r="M935" s="2"/>
      <c r="N935" s="2"/>
      <c r="O935" s="2"/>
      <c r="P935" s="3"/>
      <c r="Q935" s="3"/>
    </row>
    <row r="936" spans="11:17">
      <c r="K936" s="2"/>
      <c r="L936" s="2"/>
      <c r="M936" s="2"/>
      <c r="N936" s="2"/>
      <c r="O936" s="2"/>
      <c r="P936" s="3"/>
      <c r="Q936" s="3"/>
    </row>
    <row r="937" spans="11:17">
      <c r="K937" s="2"/>
      <c r="L937" s="2"/>
      <c r="M937" s="2"/>
      <c r="N937" s="2"/>
      <c r="O937" s="2"/>
      <c r="P937" s="3"/>
      <c r="Q937" s="3"/>
    </row>
    <row r="938" spans="11:17">
      <c r="K938" s="2"/>
      <c r="L938" s="2"/>
      <c r="M938" s="2"/>
      <c r="N938" s="2"/>
      <c r="O938" s="2"/>
      <c r="P938" s="3"/>
      <c r="Q938" s="3"/>
    </row>
    <row r="939" spans="11:17">
      <c r="K939" s="2"/>
      <c r="L939" s="2"/>
      <c r="M939" s="2"/>
      <c r="N939" s="2"/>
      <c r="O939" s="2"/>
      <c r="P939" s="3"/>
      <c r="Q939" s="3"/>
    </row>
    <row r="940" spans="11:17">
      <c r="K940" s="2"/>
      <c r="L940" s="2"/>
      <c r="M940" s="2"/>
      <c r="N940" s="2"/>
      <c r="O940" s="2"/>
      <c r="P940" s="3"/>
      <c r="Q940" s="3"/>
    </row>
    <row r="941" spans="11:17">
      <c r="K941" s="2"/>
      <c r="L941" s="2"/>
      <c r="M941" s="2"/>
      <c r="N941" s="2"/>
      <c r="O941" s="2"/>
      <c r="P941" s="3"/>
      <c r="Q941" s="3"/>
    </row>
    <row r="942" spans="11:17">
      <c r="K942" s="2"/>
      <c r="L942" s="2"/>
      <c r="M942" s="2"/>
      <c r="N942" s="2"/>
      <c r="O942" s="2"/>
      <c r="P942" s="3"/>
      <c r="Q942" s="3"/>
    </row>
    <row r="943" spans="11:17">
      <c r="K943" s="2"/>
      <c r="L943" s="2"/>
      <c r="M943" s="2"/>
      <c r="N943" s="2"/>
      <c r="O943" s="2"/>
      <c r="P943" s="3"/>
      <c r="Q943" s="3"/>
    </row>
    <row r="944" spans="11:17">
      <c r="K944" s="2"/>
      <c r="L944" s="2"/>
      <c r="M944" s="2"/>
      <c r="N944" s="2"/>
      <c r="O944" s="2"/>
      <c r="P944" s="3"/>
      <c r="Q944" s="3"/>
    </row>
    <row r="945" spans="11:17">
      <c r="K945" s="2"/>
      <c r="L945" s="2"/>
      <c r="M945" s="2"/>
      <c r="N945" s="2"/>
      <c r="O945" s="2"/>
      <c r="P945" s="3"/>
      <c r="Q945" s="3"/>
    </row>
    <row r="946" spans="11:17">
      <c r="K946" s="2"/>
      <c r="L946" s="2"/>
      <c r="M946" s="2"/>
      <c r="N946" s="2"/>
      <c r="O946" s="2"/>
      <c r="P946" s="3"/>
      <c r="Q946" s="3"/>
    </row>
    <row r="947" spans="11:17">
      <c r="K947" s="2"/>
      <c r="L947" s="2"/>
      <c r="M947" s="2"/>
      <c r="N947" s="2"/>
      <c r="O947" s="2"/>
      <c r="P947" s="3"/>
      <c r="Q947" s="3"/>
    </row>
    <row r="948" spans="11:17">
      <c r="K948" s="2"/>
      <c r="L948" s="2"/>
      <c r="M948" s="2"/>
      <c r="N948" s="2"/>
      <c r="O948" s="2"/>
      <c r="P948" s="3"/>
      <c r="Q948" s="3"/>
    </row>
    <row r="949" spans="11:17">
      <c r="K949" s="2"/>
      <c r="L949" s="2"/>
      <c r="M949" s="2"/>
      <c r="N949" s="2"/>
      <c r="O949" s="2"/>
      <c r="P949" s="3"/>
      <c r="Q949" s="3"/>
    </row>
    <row r="950" spans="11:17">
      <c r="K950" s="2"/>
      <c r="L950" s="2"/>
      <c r="M950" s="2"/>
      <c r="N950" s="2"/>
      <c r="O950" s="2"/>
      <c r="P950" s="3"/>
      <c r="Q950" s="3"/>
    </row>
    <row r="951" spans="11:17">
      <c r="K951" s="2"/>
      <c r="L951" s="2"/>
      <c r="M951" s="2"/>
      <c r="N951" s="2"/>
      <c r="O951" s="2"/>
      <c r="P951" s="3"/>
      <c r="Q951" s="3"/>
    </row>
    <row r="952" spans="11:17">
      <c r="K952" s="2"/>
      <c r="L952" s="2"/>
      <c r="M952" s="2"/>
      <c r="N952" s="2"/>
      <c r="O952" s="2"/>
      <c r="P952" s="3"/>
      <c r="Q952" s="3"/>
    </row>
    <row r="953" spans="11:17">
      <c r="K953" s="2"/>
      <c r="L953" s="2"/>
      <c r="M953" s="2"/>
      <c r="N953" s="2"/>
      <c r="O953" s="2"/>
      <c r="P953" s="3"/>
      <c r="Q953" s="3"/>
    </row>
    <row r="954" spans="11:17">
      <c r="K954" s="2"/>
      <c r="L954" s="2"/>
      <c r="M954" s="2"/>
      <c r="N954" s="2"/>
      <c r="O954" s="2"/>
      <c r="P954" s="3"/>
      <c r="Q954" s="3"/>
    </row>
    <row r="955" spans="11:17">
      <c r="K955" s="2"/>
      <c r="L955" s="2"/>
      <c r="M955" s="2"/>
      <c r="N955" s="2"/>
      <c r="O955" s="2"/>
      <c r="P955" s="3"/>
      <c r="Q955" s="3"/>
    </row>
    <row r="956" spans="11:17">
      <c r="K956" s="2"/>
      <c r="L956" s="2"/>
      <c r="M956" s="2"/>
      <c r="N956" s="2"/>
      <c r="O956" s="2"/>
      <c r="P956" s="3"/>
      <c r="Q956" s="3"/>
    </row>
    <row r="957" spans="11:17">
      <c r="K957" s="2"/>
      <c r="L957" s="2"/>
      <c r="M957" s="2"/>
      <c r="N957" s="2"/>
      <c r="O957" s="2"/>
      <c r="P957" s="3"/>
      <c r="Q957" s="3"/>
    </row>
    <row r="958" spans="11:17">
      <c r="K958" s="2"/>
      <c r="L958" s="2"/>
      <c r="M958" s="2"/>
      <c r="N958" s="2"/>
      <c r="O958" s="2"/>
      <c r="P958" s="3"/>
      <c r="Q958" s="3"/>
    </row>
    <row r="959" spans="11:17">
      <c r="K959" s="2"/>
      <c r="L959" s="2"/>
      <c r="M959" s="2"/>
      <c r="N959" s="2"/>
      <c r="O959" s="2"/>
      <c r="P959" s="3"/>
      <c r="Q959" s="3"/>
    </row>
    <row r="960" spans="11:17">
      <c r="K960" s="2"/>
      <c r="L960" s="2"/>
      <c r="M960" s="2"/>
      <c r="N960" s="2"/>
      <c r="O960" s="2"/>
      <c r="P960" s="3"/>
      <c r="Q960" s="3"/>
    </row>
    <row r="961" spans="11:17">
      <c r="K961" s="2"/>
      <c r="L961" s="2"/>
      <c r="M961" s="2"/>
      <c r="N961" s="2"/>
      <c r="O961" s="2"/>
      <c r="P961" s="3"/>
      <c r="Q961" s="3"/>
    </row>
    <row r="962" spans="11:17">
      <c r="K962" s="2"/>
      <c r="L962" s="2"/>
      <c r="M962" s="2"/>
      <c r="N962" s="2"/>
      <c r="O962" s="2"/>
      <c r="P962" s="3"/>
      <c r="Q962" s="3"/>
    </row>
    <row r="963" spans="11:17">
      <c r="K963" s="2"/>
      <c r="L963" s="2"/>
      <c r="M963" s="2"/>
      <c r="N963" s="2"/>
      <c r="O963" s="2"/>
      <c r="P963" s="3"/>
      <c r="Q963" s="3"/>
    </row>
    <row r="964" spans="11:17">
      <c r="K964" s="2"/>
      <c r="L964" s="2"/>
      <c r="M964" s="2"/>
      <c r="N964" s="2"/>
      <c r="O964" s="2"/>
      <c r="P964" s="3"/>
      <c r="Q964" s="3"/>
    </row>
    <row r="965" spans="11:17">
      <c r="K965" s="2"/>
      <c r="L965" s="2"/>
      <c r="M965" s="2"/>
      <c r="N965" s="2"/>
      <c r="O965" s="2"/>
      <c r="P965" s="3"/>
      <c r="Q965" s="3"/>
    </row>
    <row r="966" spans="11:17">
      <c r="K966" s="2"/>
      <c r="L966" s="2"/>
      <c r="M966" s="2"/>
      <c r="N966" s="2"/>
      <c r="O966" s="2"/>
      <c r="P966" s="3"/>
      <c r="Q966" s="3"/>
    </row>
    <row r="967" spans="11:17">
      <c r="K967" s="2"/>
      <c r="L967" s="2"/>
      <c r="M967" s="2"/>
      <c r="N967" s="2"/>
      <c r="O967" s="2"/>
      <c r="P967" s="3"/>
      <c r="Q967" s="3"/>
    </row>
    <row r="968" spans="11:17">
      <c r="K968" s="2"/>
      <c r="L968" s="2"/>
      <c r="M968" s="2"/>
      <c r="N968" s="2"/>
      <c r="O968" s="2"/>
      <c r="P968" s="3"/>
      <c r="Q968" s="3"/>
    </row>
    <row r="969" spans="11:17">
      <c r="K969" s="2"/>
      <c r="L969" s="2"/>
      <c r="M969" s="2"/>
      <c r="N969" s="2"/>
      <c r="O969" s="2"/>
      <c r="P969" s="3"/>
      <c r="Q969" s="3"/>
    </row>
    <row r="970" spans="11:17">
      <c r="K970" s="2"/>
      <c r="L970" s="2"/>
      <c r="M970" s="2"/>
      <c r="N970" s="2"/>
      <c r="O970" s="2"/>
      <c r="P970" s="3"/>
      <c r="Q970" s="3"/>
    </row>
    <row r="971" spans="11:17">
      <c r="K971" s="2"/>
      <c r="L971" s="2"/>
      <c r="M971" s="2"/>
      <c r="N971" s="2"/>
      <c r="O971" s="2"/>
      <c r="P971" s="3"/>
      <c r="Q971" s="3"/>
    </row>
    <row r="972" spans="11:17">
      <c r="K972" s="2"/>
      <c r="L972" s="2"/>
      <c r="M972" s="2"/>
      <c r="N972" s="2"/>
      <c r="O972" s="2"/>
      <c r="P972" s="3"/>
      <c r="Q972" s="3"/>
    </row>
    <row r="973" spans="11:17">
      <c r="K973" s="2"/>
      <c r="L973" s="2"/>
      <c r="M973" s="2"/>
      <c r="N973" s="2"/>
      <c r="O973" s="2"/>
      <c r="P973" s="3"/>
      <c r="Q973" s="3"/>
    </row>
    <row r="974" spans="11:17">
      <c r="K974" s="2"/>
      <c r="L974" s="2"/>
      <c r="M974" s="2"/>
      <c r="N974" s="2"/>
      <c r="O974" s="2"/>
      <c r="P974" s="3"/>
      <c r="Q974" s="3"/>
    </row>
    <row r="975" spans="11:17">
      <c r="K975" s="2"/>
      <c r="L975" s="2"/>
      <c r="M975" s="2"/>
      <c r="N975" s="2"/>
      <c r="O975" s="2"/>
      <c r="P975" s="3"/>
      <c r="Q975" s="3"/>
    </row>
    <row r="976" spans="11:17">
      <c r="K976" s="2"/>
      <c r="L976" s="2"/>
      <c r="M976" s="2"/>
      <c r="N976" s="2"/>
      <c r="O976" s="2"/>
      <c r="P976" s="3"/>
      <c r="Q976" s="3"/>
    </row>
    <row r="977" spans="11:17">
      <c r="K977" s="2"/>
      <c r="L977" s="2"/>
      <c r="M977" s="2"/>
      <c r="N977" s="2"/>
      <c r="O977" s="2"/>
      <c r="P977" s="3"/>
      <c r="Q977" s="3"/>
    </row>
    <row r="978" spans="11:17">
      <c r="K978" s="2"/>
      <c r="L978" s="2"/>
      <c r="M978" s="2"/>
      <c r="N978" s="2"/>
      <c r="O978" s="2"/>
      <c r="P978" s="3"/>
      <c r="Q978" s="3"/>
    </row>
    <row r="979" spans="11:17">
      <c r="K979" s="2"/>
      <c r="L979" s="2"/>
      <c r="M979" s="2"/>
      <c r="N979" s="2"/>
      <c r="O979" s="2"/>
      <c r="P979" s="3"/>
      <c r="Q979" s="3"/>
    </row>
    <row r="980" spans="11:17">
      <c r="K980" s="2"/>
      <c r="L980" s="2"/>
      <c r="M980" s="2"/>
      <c r="N980" s="2"/>
      <c r="O980" s="2"/>
      <c r="P980" s="3"/>
      <c r="Q980" s="3"/>
    </row>
    <row r="981" spans="11:17">
      <c r="K981" s="2"/>
      <c r="L981" s="2"/>
      <c r="M981" s="2"/>
      <c r="N981" s="2"/>
      <c r="O981" s="2"/>
      <c r="P981" s="3"/>
      <c r="Q981" s="3"/>
    </row>
    <row r="982" spans="11:17">
      <c r="K982" s="2"/>
      <c r="L982" s="2"/>
      <c r="M982" s="2"/>
      <c r="N982" s="2"/>
      <c r="O982" s="2"/>
      <c r="P982" s="3"/>
      <c r="Q982" s="3"/>
    </row>
    <row r="983" spans="11:17">
      <c r="K983" s="2"/>
      <c r="L983" s="2"/>
      <c r="M983" s="2"/>
      <c r="N983" s="2"/>
      <c r="O983" s="2"/>
      <c r="P983" s="3"/>
      <c r="Q983" s="3"/>
    </row>
    <row r="984" spans="11:17">
      <c r="K984" s="2"/>
      <c r="L984" s="2"/>
      <c r="M984" s="2"/>
      <c r="N984" s="2"/>
      <c r="O984" s="2"/>
      <c r="P984" s="3"/>
      <c r="Q984" s="3"/>
    </row>
    <row r="985" spans="11:17">
      <c r="K985" s="2"/>
      <c r="L985" s="2"/>
      <c r="M985" s="2"/>
      <c r="N985" s="2"/>
      <c r="O985" s="2"/>
      <c r="P985" s="3"/>
      <c r="Q985" s="3"/>
    </row>
    <row r="986" spans="11:17">
      <c r="K986" s="2"/>
      <c r="L986" s="2"/>
      <c r="M986" s="2"/>
      <c r="N986" s="2"/>
      <c r="O986" s="2"/>
      <c r="P986" s="3"/>
      <c r="Q986" s="3"/>
    </row>
    <row r="987" spans="11:17">
      <c r="K987" s="2"/>
      <c r="L987" s="2"/>
      <c r="M987" s="2"/>
      <c r="N987" s="2"/>
      <c r="O987" s="2"/>
      <c r="P987" s="3"/>
      <c r="Q987" s="3"/>
    </row>
    <row r="988" spans="11:17">
      <c r="K988" s="2"/>
      <c r="L988" s="2"/>
      <c r="M988" s="2"/>
      <c r="N988" s="2"/>
      <c r="O988" s="2"/>
      <c r="P988" s="3"/>
      <c r="Q988" s="3"/>
    </row>
    <row r="989" spans="11:17">
      <c r="K989" s="2"/>
      <c r="L989" s="2"/>
      <c r="M989" s="2"/>
      <c r="N989" s="2"/>
      <c r="O989" s="2"/>
      <c r="P989" s="3"/>
      <c r="Q989" s="3"/>
    </row>
    <row r="990" spans="11:17">
      <c r="K990" s="2"/>
      <c r="L990" s="2"/>
      <c r="M990" s="2"/>
      <c r="N990" s="2"/>
      <c r="O990" s="2"/>
      <c r="P990" s="3"/>
      <c r="Q990" s="3"/>
    </row>
    <row r="991" spans="11:17">
      <c r="K991" s="2"/>
      <c r="L991" s="2"/>
      <c r="M991" s="2"/>
      <c r="N991" s="2"/>
      <c r="O991" s="2"/>
      <c r="P991" s="3"/>
      <c r="Q991" s="3"/>
    </row>
    <row r="992" spans="11:17">
      <c r="K992" s="2"/>
      <c r="L992" s="2"/>
      <c r="M992" s="2"/>
      <c r="N992" s="2"/>
      <c r="O992" s="2"/>
      <c r="P992" s="3"/>
      <c r="Q992" s="3"/>
    </row>
    <row r="993" spans="11:17">
      <c r="K993" s="2"/>
      <c r="L993" s="2"/>
      <c r="M993" s="2"/>
      <c r="N993" s="2"/>
      <c r="O993" s="2"/>
      <c r="P993" s="3"/>
      <c r="Q993" s="3"/>
    </row>
    <row r="994" spans="11:17">
      <c r="K994" s="2"/>
      <c r="L994" s="2"/>
      <c r="M994" s="2"/>
      <c r="N994" s="2"/>
      <c r="O994" s="2"/>
      <c r="P994" s="3"/>
      <c r="Q994" s="3"/>
    </row>
    <row r="995" spans="11:17">
      <c r="K995" s="2"/>
      <c r="L995" s="2"/>
      <c r="M995" s="2"/>
      <c r="N995" s="2"/>
      <c r="O995" s="2"/>
      <c r="P995" s="3"/>
      <c r="Q995" s="3"/>
    </row>
    <row r="996" spans="11:17">
      <c r="K996" s="2"/>
      <c r="L996" s="2"/>
      <c r="M996" s="2"/>
      <c r="N996" s="2"/>
      <c r="O996" s="2"/>
      <c r="P996" s="3"/>
      <c r="Q996" s="3"/>
    </row>
    <row r="997" spans="11:17">
      <c r="K997" s="2"/>
      <c r="L997" s="2"/>
      <c r="M997" s="2"/>
      <c r="N997" s="2"/>
      <c r="O997" s="2"/>
      <c r="P997" s="3"/>
      <c r="Q997" s="3"/>
    </row>
    <row r="998" spans="11:17">
      <c r="K998" s="2"/>
      <c r="L998" s="2"/>
      <c r="M998" s="2"/>
      <c r="N998" s="2"/>
      <c r="O998" s="2"/>
      <c r="P998" s="3"/>
      <c r="Q998" s="3"/>
    </row>
    <row r="999" spans="11:17">
      <c r="K999" s="2"/>
      <c r="L999" s="2"/>
      <c r="M999" s="2"/>
      <c r="N999" s="2"/>
      <c r="O999" s="2"/>
      <c r="P999" s="3"/>
      <c r="Q999" s="3"/>
    </row>
    <row r="1000" spans="11:17">
      <c r="K1000" s="2"/>
      <c r="L1000" s="2"/>
      <c r="M1000" s="2"/>
      <c r="N1000" s="2"/>
      <c r="O1000" s="2"/>
      <c r="P1000" s="3"/>
      <c r="Q1000" s="3"/>
    </row>
  </sheetData>
  <mergeCells count="12">
    <mergeCell ref="A115:P115"/>
    <mergeCell ref="A116:P116"/>
    <mergeCell ref="H9:H10"/>
    <mergeCell ref="B1:F1"/>
    <mergeCell ref="B2:P2"/>
    <mergeCell ref="D4:G4"/>
    <mergeCell ref="I4:L4"/>
    <mergeCell ref="G9:G10"/>
    <mergeCell ref="D8:D10"/>
    <mergeCell ref="F8:F10"/>
    <mergeCell ref="J9:J10"/>
    <mergeCell ref="I9:I10"/>
  </mergeCells>
  <hyperlinks>
    <hyperlink ref="A58" r:id="rId1" xr:uid="{00000000-0004-0000-0200-000000000000}"/>
  </hyperlinks>
  <pageMargins left="0.7" right="0.7" top="0.75" bottom="0.75" header="0.3" footer="0.3"/>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31859B"/>
  </sheetPr>
  <dimension ref="A1:Z1000"/>
  <sheetViews>
    <sheetView workbookViewId="0"/>
  </sheetViews>
  <sheetFormatPr defaultColWidth="14.42578125" defaultRowHeight="15" customHeight="1"/>
  <cols>
    <col min="1" max="1" width="28.5703125" customWidth="1"/>
    <col min="2" max="2" width="13.7109375" customWidth="1"/>
    <col min="3" max="3" width="13.140625" customWidth="1"/>
    <col min="4" max="4" width="10.140625" customWidth="1"/>
    <col min="5" max="5" width="10.85546875" customWidth="1"/>
    <col min="6" max="6" width="9.140625" customWidth="1"/>
    <col min="7" max="7" width="17.28515625" customWidth="1"/>
    <col min="8" max="8" width="13.5703125" customWidth="1"/>
    <col min="9" max="9" width="11.140625" customWidth="1"/>
    <col min="10" max="10" width="15" customWidth="1"/>
    <col min="11" max="15" width="12.7109375" customWidth="1"/>
    <col min="16" max="16" width="14.42578125" customWidth="1"/>
    <col min="17" max="17" width="12.42578125" customWidth="1"/>
    <col min="18" max="26" width="9.140625" customWidth="1"/>
  </cols>
  <sheetData>
    <row r="1" spans="1:16">
      <c r="A1" t="s">
        <v>0</v>
      </c>
      <c r="B1" s="101">
        <f>Budget!B1</f>
        <v>0</v>
      </c>
      <c r="C1" s="108"/>
      <c r="D1" s="108"/>
      <c r="E1" s="108"/>
      <c r="F1" s="108"/>
      <c r="G1" t="s">
        <v>118</v>
      </c>
      <c r="H1" s="1">
        <f>Budget!H1</f>
        <v>0</v>
      </c>
      <c r="K1" s="2"/>
      <c r="L1" s="2"/>
      <c r="M1" s="2"/>
      <c r="N1" s="2"/>
      <c r="O1" s="2"/>
      <c r="P1" s="3"/>
    </row>
    <row r="2" spans="1:16">
      <c r="A2" s="4" t="s">
        <v>2</v>
      </c>
      <c r="B2" s="101">
        <f>Budget!B2</f>
        <v>0</v>
      </c>
      <c r="C2" s="108"/>
      <c r="D2" s="108"/>
      <c r="E2" s="108"/>
      <c r="F2" s="108"/>
      <c r="G2" s="108"/>
      <c r="H2" s="108"/>
      <c r="I2" s="108"/>
      <c r="J2" s="108"/>
      <c r="K2" s="108"/>
      <c r="L2" s="108"/>
      <c r="M2" s="108"/>
      <c r="N2" s="108"/>
      <c r="O2" s="108"/>
      <c r="P2" s="108"/>
    </row>
    <row r="3" spans="1:16">
      <c r="K3" s="2"/>
      <c r="L3" s="2"/>
      <c r="M3" s="2"/>
      <c r="N3" s="2"/>
      <c r="O3" s="2"/>
      <c r="P3" s="3"/>
    </row>
    <row r="4" spans="1:16">
      <c r="A4" t="s">
        <v>4</v>
      </c>
      <c r="B4" s="6">
        <f>'Cost Share'!B4</f>
        <v>0.55000000000000004</v>
      </c>
      <c r="D4" s="104" t="s">
        <v>119</v>
      </c>
      <c r="E4" s="109"/>
      <c r="F4" s="109"/>
      <c r="G4" s="109"/>
      <c r="K4" s="2"/>
      <c r="L4" s="2"/>
      <c r="M4" s="2"/>
      <c r="N4" s="2"/>
      <c r="O4" s="2"/>
      <c r="P4" s="3"/>
    </row>
    <row r="5" spans="1:16">
      <c r="A5" t="s">
        <v>7</v>
      </c>
      <c r="B5" s="13">
        <f>Budget!B5</f>
        <v>1.04</v>
      </c>
      <c r="D5" t="s">
        <v>8</v>
      </c>
      <c r="E5" s="6">
        <f>'Re-Budget'!E5</f>
        <v>0</v>
      </c>
      <c r="F5" t="s">
        <v>9</v>
      </c>
      <c r="G5" s="6">
        <f>'Re-Budget'!G5</f>
        <v>0</v>
      </c>
      <c r="K5" s="2"/>
      <c r="L5" s="2"/>
      <c r="M5" s="2"/>
      <c r="N5" s="2"/>
      <c r="O5" s="2"/>
      <c r="P5" s="3"/>
    </row>
    <row r="6" spans="1:16">
      <c r="A6" s="4" t="s">
        <v>10</v>
      </c>
      <c r="B6" s="12">
        <f>Budget!B6</f>
        <v>3</v>
      </c>
      <c r="D6" t="s">
        <v>11</v>
      </c>
      <c r="E6" s="6">
        <f>'Re-Budget'!E6</f>
        <v>0</v>
      </c>
      <c r="F6" t="s">
        <v>12</v>
      </c>
      <c r="G6" s="6">
        <f>'Re-Budget'!G6</f>
        <v>0</v>
      </c>
      <c r="K6" s="2"/>
      <c r="L6" s="2"/>
      <c r="M6" s="2"/>
      <c r="N6" s="2"/>
      <c r="O6" s="2"/>
      <c r="P6" s="3"/>
    </row>
    <row r="7" spans="1:16">
      <c r="A7" s="80" t="s">
        <v>120</v>
      </c>
      <c r="B7" s="103"/>
      <c r="C7" s="111"/>
      <c r="K7" s="2"/>
      <c r="L7" s="2"/>
      <c r="M7" s="2"/>
      <c r="N7" s="2"/>
      <c r="O7" s="2"/>
      <c r="P7" s="3"/>
    </row>
    <row r="8" spans="1:16">
      <c r="D8" s="98" t="s">
        <v>121</v>
      </c>
      <c r="F8" s="98" t="s">
        <v>160</v>
      </c>
      <c r="G8" s="98" t="s">
        <v>135</v>
      </c>
      <c r="H8" s="98" t="s">
        <v>136</v>
      </c>
      <c r="I8" s="98" t="s">
        <v>137</v>
      </c>
      <c r="J8" s="97" t="s">
        <v>138</v>
      </c>
    </row>
    <row r="9" spans="1:16">
      <c r="A9" s="4" t="s">
        <v>19</v>
      </c>
      <c r="D9" s="109"/>
      <c r="F9" s="109"/>
      <c r="G9" s="109"/>
      <c r="H9" s="109"/>
      <c r="I9" s="109"/>
      <c r="J9" s="109"/>
    </row>
    <row r="10" spans="1:16">
      <c r="A10" t="s">
        <v>22</v>
      </c>
      <c r="B10" t="s">
        <v>23</v>
      </c>
      <c r="C10" t="s">
        <v>24</v>
      </c>
      <c r="D10" s="109"/>
      <c r="E10" t="s">
        <v>25</v>
      </c>
      <c r="F10" s="109"/>
      <c r="G10" s="109"/>
      <c r="H10" s="109"/>
      <c r="I10" s="109"/>
      <c r="J10" s="109"/>
      <c r="K10" t="s">
        <v>26</v>
      </c>
    </row>
    <row r="11" spans="1:16">
      <c r="A11">
        <f>'Re-Budget'!A11</f>
        <v>0</v>
      </c>
      <c r="B11" t="str">
        <f>'Re-Budget'!B11</f>
        <v>PI</v>
      </c>
      <c r="C11" t="str">
        <f>'Re-Budget'!C11</f>
        <v>Academic</v>
      </c>
      <c r="D11" s="12">
        <f>'Re-Budget'!D11</f>
        <v>0</v>
      </c>
      <c r="E11" s="12">
        <f>'Re-Budget'!E11</f>
        <v>0</v>
      </c>
      <c r="F11" s="13"/>
      <c r="G11" s="2">
        <f>'Cost Share'!P11</f>
        <v>0</v>
      </c>
      <c r="H11" s="2">
        <f t="shared" ref="H11:H25" si="0">G11-I11</f>
        <v>0</v>
      </c>
      <c r="I11" s="2">
        <f t="shared" ref="I11:I25" si="1">ROUND(IF(F11&gt;0,F11*E11/D11,0),0)</f>
        <v>0</v>
      </c>
      <c r="J11" s="3">
        <f t="shared" ref="J11:J25" si="2">SUM(H11:I11)</f>
        <v>0</v>
      </c>
    </row>
    <row r="12" spans="1:16">
      <c r="A12">
        <f>'Re-Budget'!A12</f>
        <v>0</v>
      </c>
      <c r="B12" t="str">
        <f>'Re-Budget'!B12</f>
        <v>PI</v>
      </c>
      <c r="C12" t="str">
        <f>'Re-Budget'!C12</f>
        <v>Summer</v>
      </c>
      <c r="D12" s="12">
        <f>'Re-Budget'!D12</f>
        <v>0</v>
      </c>
      <c r="E12" s="12">
        <f>'Re-Budget'!E12</f>
        <v>0</v>
      </c>
      <c r="F12" s="13"/>
      <c r="G12" s="2">
        <f>'Cost Share'!P12</f>
        <v>0</v>
      </c>
      <c r="H12" s="2">
        <f t="shared" si="0"/>
        <v>0</v>
      </c>
      <c r="I12" s="2">
        <f t="shared" si="1"/>
        <v>0</v>
      </c>
      <c r="J12" s="3">
        <f t="shared" si="2"/>
        <v>0</v>
      </c>
    </row>
    <row r="13" spans="1:16">
      <c r="A13">
        <f>'Re-Budget'!A13</f>
        <v>0</v>
      </c>
      <c r="B13" t="str">
        <f>'Re-Budget'!B13</f>
        <v>Co-PI 1</v>
      </c>
      <c r="C13" t="str">
        <f>'Re-Budget'!C13</f>
        <v>Academic</v>
      </c>
      <c r="D13" s="12">
        <f>'Re-Budget'!D13</f>
        <v>0</v>
      </c>
      <c r="E13" s="12">
        <f>'Re-Budget'!E13</f>
        <v>0</v>
      </c>
      <c r="F13" s="13"/>
      <c r="G13" s="2">
        <f>'Cost Share'!P13</f>
        <v>0</v>
      </c>
      <c r="H13" s="2">
        <f t="shared" si="0"/>
        <v>0</v>
      </c>
      <c r="I13" s="2">
        <f t="shared" si="1"/>
        <v>0</v>
      </c>
      <c r="J13" s="3">
        <f t="shared" si="2"/>
        <v>0</v>
      </c>
    </row>
    <row r="14" spans="1:16">
      <c r="A14">
        <f>'Re-Budget'!A14</f>
        <v>0</v>
      </c>
      <c r="B14" t="str">
        <f>'Re-Budget'!B14</f>
        <v>Co-PI 1</v>
      </c>
      <c r="C14" t="str">
        <f>'Re-Budget'!C14</f>
        <v>Summer</v>
      </c>
      <c r="D14" s="12">
        <f>'Re-Budget'!D14</f>
        <v>0</v>
      </c>
      <c r="E14" s="12">
        <f>'Re-Budget'!E14</f>
        <v>0</v>
      </c>
      <c r="F14" s="13"/>
      <c r="G14" s="2">
        <f>'Cost Share'!P14</f>
        <v>0</v>
      </c>
      <c r="H14" s="2">
        <f t="shared" si="0"/>
        <v>0</v>
      </c>
      <c r="I14" s="2">
        <f t="shared" si="1"/>
        <v>0</v>
      </c>
      <c r="J14" s="3">
        <f t="shared" si="2"/>
        <v>0</v>
      </c>
    </row>
    <row r="15" spans="1:16">
      <c r="A15">
        <f>'Re-Budget'!A15</f>
        <v>0</v>
      </c>
      <c r="B15" t="str">
        <f>'Re-Budget'!B15</f>
        <v>Co-PI 2</v>
      </c>
      <c r="C15" t="str">
        <f>'Re-Budget'!C15</f>
        <v>Academic</v>
      </c>
      <c r="D15" s="12">
        <f>'Re-Budget'!D15</f>
        <v>0</v>
      </c>
      <c r="E15" s="12">
        <f>'Re-Budget'!E15</f>
        <v>0</v>
      </c>
      <c r="F15" s="13"/>
      <c r="G15" s="2">
        <f>'Cost Share'!P15</f>
        <v>0</v>
      </c>
      <c r="H15" s="2">
        <f t="shared" si="0"/>
        <v>0</v>
      </c>
      <c r="I15" s="2">
        <f t="shared" si="1"/>
        <v>0</v>
      </c>
      <c r="J15" s="3">
        <f t="shared" si="2"/>
        <v>0</v>
      </c>
    </row>
    <row r="16" spans="1:16">
      <c r="A16">
        <f>'Re-Budget'!A16</f>
        <v>0</v>
      </c>
      <c r="B16" t="str">
        <f>'Re-Budget'!B16</f>
        <v>Co-PI 2</v>
      </c>
      <c r="C16" t="str">
        <f>'Re-Budget'!C16</f>
        <v>Summer</v>
      </c>
      <c r="D16" s="12">
        <f>'Re-Budget'!D16</f>
        <v>0</v>
      </c>
      <c r="E16" s="12">
        <f>'Re-Budget'!E16</f>
        <v>0</v>
      </c>
      <c r="F16" s="13"/>
      <c r="G16" s="2">
        <f>'Cost Share'!P16</f>
        <v>0</v>
      </c>
      <c r="H16" s="2">
        <f t="shared" si="0"/>
        <v>0</v>
      </c>
      <c r="I16" s="2">
        <f t="shared" si="1"/>
        <v>0</v>
      </c>
      <c r="J16" s="3">
        <f t="shared" si="2"/>
        <v>0</v>
      </c>
    </row>
    <row r="17" spans="1:26">
      <c r="A17">
        <f>'Re-Budget'!A17</f>
        <v>0</v>
      </c>
      <c r="B17" t="str">
        <f>'Re-Budget'!B17</f>
        <v>Co-PI 3</v>
      </c>
      <c r="C17" t="str">
        <f>'Re-Budget'!C17</f>
        <v>Academic</v>
      </c>
      <c r="D17" s="12">
        <f>'Re-Budget'!D17</f>
        <v>0</v>
      </c>
      <c r="E17" s="12">
        <f>'Re-Budget'!E17</f>
        <v>0</v>
      </c>
      <c r="F17" s="13"/>
      <c r="G17" s="2">
        <f>'Cost Share'!P17</f>
        <v>0</v>
      </c>
      <c r="H17" s="2">
        <f t="shared" si="0"/>
        <v>0</v>
      </c>
      <c r="I17" s="2">
        <f t="shared" si="1"/>
        <v>0</v>
      </c>
      <c r="J17" s="3">
        <f t="shared" si="2"/>
        <v>0</v>
      </c>
    </row>
    <row r="18" spans="1:26">
      <c r="A18">
        <f>'Re-Budget'!A18</f>
        <v>0</v>
      </c>
      <c r="B18" t="str">
        <f>'Re-Budget'!B18</f>
        <v>Co-PI 3</v>
      </c>
      <c r="C18" t="str">
        <f>'Re-Budget'!C18</f>
        <v>Summer</v>
      </c>
      <c r="D18" s="12">
        <f>'Re-Budget'!D18</f>
        <v>0</v>
      </c>
      <c r="E18" s="12">
        <f>'Re-Budget'!E18</f>
        <v>0</v>
      </c>
      <c r="F18" s="13"/>
      <c r="G18" s="2">
        <f>'Cost Share'!P18</f>
        <v>0</v>
      </c>
      <c r="H18" s="2">
        <f t="shared" si="0"/>
        <v>0</v>
      </c>
      <c r="I18" s="2">
        <f t="shared" si="1"/>
        <v>0</v>
      </c>
      <c r="J18" s="3">
        <f t="shared" si="2"/>
        <v>0</v>
      </c>
    </row>
    <row r="19" spans="1:26">
      <c r="A19">
        <f>'Re-Budget'!A19</f>
        <v>0</v>
      </c>
      <c r="B19" t="str">
        <f>'Re-Budget'!B19</f>
        <v>Co-PI 4</v>
      </c>
      <c r="C19" t="str">
        <f>'Re-Budget'!C19</f>
        <v>Academic</v>
      </c>
      <c r="D19" s="12">
        <f>'Re-Budget'!D19</f>
        <v>0</v>
      </c>
      <c r="E19" s="12">
        <f>'Re-Budget'!E19</f>
        <v>0</v>
      </c>
      <c r="F19" s="13"/>
      <c r="G19" s="2">
        <f>'Cost Share'!P19</f>
        <v>0</v>
      </c>
      <c r="H19" s="2">
        <f t="shared" si="0"/>
        <v>0</v>
      </c>
      <c r="I19" s="2">
        <f t="shared" si="1"/>
        <v>0</v>
      </c>
      <c r="J19" s="3">
        <f t="shared" si="2"/>
        <v>0</v>
      </c>
    </row>
    <row r="20" spans="1:26">
      <c r="A20">
        <f>'Re-Budget'!A20</f>
        <v>0</v>
      </c>
      <c r="B20" t="str">
        <f>'Re-Budget'!B20</f>
        <v>Co-PI 4</v>
      </c>
      <c r="C20" t="str">
        <f>'Re-Budget'!C20</f>
        <v>Summer</v>
      </c>
      <c r="D20" s="12">
        <f>'Re-Budget'!D20</f>
        <v>0</v>
      </c>
      <c r="E20" s="12">
        <f>'Re-Budget'!E20</f>
        <v>0</v>
      </c>
      <c r="F20" s="13"/>
      <c r="G20" s="2">
        <f>'Cost Share'!P20</f>
        <v>0</v>
      </c>
      <c r="H20" s="2">
        <f t="shared" si="0"/>
        <v>0</v>
      </c>
      <c r="I20" s="2">
        <f t="shared" si="1"/>
        <v>0</v>
      </c>
      <c r="J20" s="3">
        <f t="shared" si="2"/>
        <v>0</v>
      </c>
    </row>
    <row r="21" spans="1:26">
      <c r="A21">
        <f>'Re-Budget'!A21</f>
        <v>0</v>
      </c>
      <c r="B21" t="str">
        <f>'Re-Budget'!B21</f>
        <v>Post-doc</v>
      </c>
      <c r="C21" t="str">
        <f>'Re-Budget'!C21</f>
        <v>Academic</v>
      </c>
      <c r="D21" s="12">
        <f>'Re-Budget'!D21</f>
        <v>0</v>
      </c>
      <c r="E21" s="12">
        <f>'Re-Budget'!E21</f>
        <v>0</v>
      </c>
      <c r="F21" s="13"/>
      <c r="G21" s="2">
        <f>'Cost Share'!P21</f>
        <v>0</v>
      </c>
      <c r="H21" s="2">
        <f t="shared" si="0"/>
        <v>0</v>
      </c>
      <c r="I21" s="2">
        <f t="shared" si="1"/>
        <v>0</v>
      </c>
      <c r="J21" s="3">
        <f t="shared" si="2"/>
        <v>0</v>
      </c>
    </row>
    <row r="22" spans="1:26">
      <c r="A22">
        <f>'Re-Budget'!A22</f>
        <v>0</v>
      </c>
      <c r="B22" t="str">
        <f>'Re-Budget'!B22</f>
        <v>Grad Student</v>
      </c>
      <c r="C22" t="str">
        <f>'Re-Budget'!C22</f>
        <v>Student</v>
      </c>
      <c r="D22" s="12">
        <f>'Re-Budget'!D22</f>
        <v>0</v>
      </c>
      <c r="E22" s="12">
        <f>'Re-Budget'!E22</f>
        <v>0</v>
      </c>
      <c r="F22" s="13"/>
      <c r="G22" s="2">
        <f>'Cost Share'!P22</f>
        <v>0</v>
      </c>
      <c r="H22" s="2">
        <f t="shared" si="0"/>
        <v>0</v>
      </c>
      <c r="I22" s="2">
        <f t="shared" si="1"/>
        <v>0</v>
      </c>
      <c r="J22" s="3">
        <f t="shared" si="2"/>
        <v>0</v>
      </c>
    </row>
    <row r="23" spans="1:26">
      <c r="A23">
        <f>'Re-Budget'!A23</f>
        <v>0</v>
      </c>
      <c r="B23" t="str">
        <f>'Re-Budget'!B23</f>
        <v>Grad Student</v>
      </c>
      <c r="C23" t="str">
        <f>'Re-Budget'!C23</f>
        <v>Student</v>
      </c>
      <c r="D23" s="12">
        <f>'Re-Budget'!D23</f>
        <v>0</v>
      </c>
      <c r="E23" s="12">
        <f>'Re-Budget'!E23</f>
        <v>0</v>
      </c>
      <c r="F23" s="13"/>
      <c r="G23" s="2">
        <f>'Cost Share'!P23</f>
        <v>0</v>
      </c>
      <c r="H23" s="2">
        <f t="shared" si="0"/>
        <v>0</v>
      </c>
      <c r="I23" s="2">
        <f t="shared" si="1"/>
        <v>0</v>
      </c>
      <c r="J23" s="3">
        <f t="shared" si="2"/>
        <v>0</v>
      </c>
    </row>
    <row r="24" spans="1:26">
      <c r="A24">
        <f>'Re-Budget'!A24</f>
        <v>0</v>
      </c>
      <c r="B24" t="str">
        <f>'Re-Budget'!B24</f>
        <v>UG Student</v>
      </c>
      <c r="C24" t="str">
        <f>'Re-Budget'!C24</f>
        <v>Student</v>
      </c>
      <c r="D24" s="12">
        <f>'Re-Budget'!D24</f>
        <v>0</v>
      </c>
      <c r="E24" s="12">
        <f>'Re-Budget'!E24</f>
        <v>0</v>
      </c>
      <c r="F24" s="13"/>
      <c r="G24" s="2">
        <f>'Cost Share'!P24</f>
        <v>0</v>
      </c>
      <c r="H24" s="2">
        <f t="shared" si="0"/>
        <v>0</v>
      </c>
      <c r="I24" s="2">
        <f t="shared" si="1"/>
        <v>0</v>
      </c>
      <c r="J24" s="3">
        <f t="shared" si="2"/>
        <v>0</v>
      </c>
    </row>
    <row r="25" spans="1:26">
      <c r="A25">
        <f>'Re-Budget'!A25</f>
        <v>0</v>
      </c>
      <c r="B25" t="str">
        <f>'Re-Budget'!B25</f>
        <v>TBD</v>
      </c>
      <c r="C25" t="str">
        <f>'Re-Budget'!C25</f>
        <v>TBD</v>
      </c>
      <c r="D25" s="12">
        <f>'Re-Budget'!D25</f>
        <v>0</v>
      </c>
      <c r="E25" s="12">
        <f>'Re-Budget'!E25</f>
        <v>0</v>
      </c>
      <c r="F25" s="13"/>
      <c r="G25" s="2">
        <f>'Cost Share'!P25</f>
        <v>0</v>
      </c>
      <c r="H25" s="2">
        <f t="shared" si="0"/>
        <v>0</v>
      </c>
      <c r="I25" s="2">
        <f t="shared" si="1"/>
        <v>0</v>
      </c>
      <c r="J25" s="3">
        <f t="shared" si="2"/>
        <v>0</v>
      </c>
    </row>
    <row r="26" spans="1:26">
      <c r="A26" s="77" t="s">
        <v>35</v>
      </c>
      <c r="B26" s="77"/>
      <c r="C26" s="77"/>
      <c r="D26" s="77"/>
      <c r="E26" s="77"/>
      <c r="F26" s="77"/>
      <c r="G26" s="78">
        <f>'Cost Share'!P26</f>
        <v>0</v>
      </c>
      <c r="H26" s="78">
        <f t="shared" ref="H26:J26" si="3">SUM(H11:H25)</f>
        <v>0</v>
      </c>
      <c r="I26" s="78">
        <f t="shared" si="3"/>
        <v>0</v>
      </c>
      <c r="J26" s="79">
        <f t="shared" si="3"/>
        <v>0</v>
      </c>
      <c r="K26" s="3">
        <f>SUM(H26:I26)</f>
        <v>0</v>
      </c>
      <c r="L26" s="4"/>
      <c r="M26" s="4"/>
      <c r="N26" s="4"/>
      <c r="O26" s="4"/>
      <c r="P26" s="4"/>
      <c r="Q26" s="4"/>
      <c r="R26" s="4"/>
      <c r="S26" s="4"/>
      <c r="T26" s="4"/>
      <c r="U26" s="4"/>
      <c r="V26" s="4"/>
      <c r="W26" s="4"/>
      <c r="X26" s="4"/>
      <c r="Y26" s="4"/>
      <c r="Z26" s="4"/>
    </row>
    <row r="27" spans="1:26">
      <c r="G27" s="2"/>
      <c r="H27" s="2"/>
      <c r="I27" s="2"/>
      <c r="J27" s="3"/>
    </row>
    <row r="28" spans="1:26">
      <c r="A28" s="4" t="s">
        <v>36</v>
      </c>
      <c r="G28" s="2" t="s">
        <v>140</v>
      </c>
      <c r="H28" s="2" t="s">
        <v>141</v>
      </c>
      <c r="I28" s="2" t="s">
        <v>142</v>
      </c>
      <c r="J28" s="15" t="s">
        <v>143</v>
      </c>
    </row>
    <row r="29" spans="1:26">
      <c r="A29">
        <f t="shared" ref="A29:C29" si="4">A11</f>
        <v>0</v>
      </c>
      <c r="B29" t="str">
        <f t="shared" si="4"/>
        <v>PI</v>
      </c>
      <c r="C29" t="str">
        <f t="shared" si="4"/>
        <v>Academic</v>
      </c>
      <c r="G29" s="2">
        <f>'Cost Share'!P29</f>
        <v>0</v>
      </c>
      <c r="H29" s="2">
        <f t="shared" ref="H29:H43" si="5">G29-I29</f>
        <v>0</v>
      </c>
      <c r="I29" s="2">
        <f>ROUND(IF($C$29="Academic",I11*$E$5,IF($C$29="Summer",I11*$E$6,IF($C$29="Staff",I11*$G$5,IF($C$29="Student",I11*$G$6,0)))),0)</f>
        <v>0</v>
      </c>
      <c r="J29" s="3">
        <f t="shared" ref="J29:J43" si="6">SUM(H29:I29)</f>
        <v>0</v>
      </c>
    </row>
    <row r="30" spans="1:26">
      <c r="A30">
        <f t="shared" ref="A30:C30" si="7">A12</f>
        <v>0</v>
      </c>
      <c r="B30" t="str">
        <f t="shared" si="7"/>
        <v>PI</v>
      </c>
      <c r="C30" t="str">
        <f t="shared" si="7"/>
        <v>Summer</v>
      </c>
      <c r="G30" s="2">
        <f>'Cost Share'!P30</f>
        <v>0</v>
      </c>
      <c r="H30" s="2">
        <f t="shared" si="5"/>
        <v>0</v>
      </c>
      <c r="I30" s="2">
        <f>ROUND(IF($C$30="Academic",I12*$E$5,IF($C$30="Summer",I12*$E$6,IF($C$30="Staff",I12*$G$5,IF($C$30="Student",I12*$G$6,0)))),0)</f>
        <v>0</v>
      </c>
      <c r="J30" s="3">
        <f t="shared" si="6"/>
        <v>0</v>
      </c>
    </row>
    <row r="31" spans="1:26">
      <c r="A31">
        <f t="shared" ref="A31:C31" si="8">A13</f>
        <v>0</v>
      </c>
      <c r="B31" t="str">
        <f t="shared" si="8"/>
        <v>Co-PI 1</v>
      </c>
      <c r="C31" t="str">
        <f t="shared" si="8"/>
        <v>Academic</v>
      </c>
      <c r="G31" s="2">
        <f>'Cost Share'!P31</f>
        <v>0</v>
      </c>
      <c r="H31" s="2">
        <f t="shared" si="5"/>
        <v>0</v>
      </c>
      <c r="I31" s="2">
        <f>ROUND(IF($C$31="Academic",I13*$E$5,IF($C$31="Summer",I13*$E$6,IF($C$31="Staff",I13*$G$5,IF($C$31="Student",I13*$G$6,0)))),0)</f>
        <v>0</v>
      </c>
      <c r="J31" s="3">
        <f t="shared" si="6"/>
        <v>0</v>
      </c>
    </row>
    <row r="32" spans="1:26">
      <c r="A32">
        <f t="shared" ref="A32:C32" si="9">A14</f>
        <v>0</v>
      </c>
      <c r="B32" t="str">
        <f t="shared" si="9"/>
        <v>Co-PI 1</v>
      </c>
      <c r="C32" t="str">
        <f t="shared" si="9"/>
        <v>Summer</v>
      </c>
      <c r="G32" s="2">
        <f>'Cost Share'!P32</f>
        <v>0</v>
      </c>
      <c r="H32" s="2">
        <f t="shared" si="5"/>
        <v>0</v>
      </c>
      <c r="I32" s="2">
        <f>ROUND(IF($C$32="Academic",I14*$E$5,IF($C$32="Summer",I14*$E$6,IF($C$32="Staff",I14*$G$5,IF($C$32="Student",I14*$G$6,0)))),0)</f>
        <v>0</v>
      </c>
      <c r="J32" s="3">
        <f t="shared" si="6"/>
        <v>0</v>
      </c>
    </row>
    <row r="33" spans="1:26">
      <c r="A33">
        <f t="shared" ref="A33:C33" si="10">A15</f>
        <v>0</v>
      </c>
      <c r="B33" t="str">
        <f t="shared" si="10"/>
        <v>Co-PI 2</v>
      </c>
      <c r="C33" t="str">
        <f t="shared" si="10"/>
        <v>Academic</v>
      </c>
      <c r="G33" s="2">
        <f>'Cost Share'!P33</f>
        <v>0</v>
      </c>
      <c r="H33" s="2">
        <f t="shared" si="5"/>
        <v>0</v>
      </c>
      <c r="I33" s="2">
        <f>ROUND(IF($C$33="Academic",I15*$E$5,IF($C$33="Summer",I15*$E$6,IF($C$33="Staff",I15*$G$5,IF($C$33="Student",I15*$G$6,0)))),0)</f>
        <v>0</v>
      </c>
      <c r="J33" s="3">
        <f t="shared" si="6"/>
        <v>0</v>
      </c>
    </row>
    <row r="34" spans="1:26">
      <c r="A34">
        <f t="shared" ref="A34:C34" si="11">A16</f>
        <v>0</v>
      </c>
      <c r="B34" t="str">
        <f t="shared" si="11"/>
        <v>Co-PI 2</v>
      </c>
      <c r="C34" t="str">
        <f t="shared" si="11"/>
        <v>Summer</v>
      </c>
      <c r="G34" s="2">
        <f>'Cost Share'!P34</f>
        <v>0</v>
      </c>
      <c r="H34" s="2">
        <f t="shared" si="5"/>
        <v>0</v>
      </c>
      <c r="I34" s="2">
        <f>ROUND(IF($C$34="Academic",I16*$E$5,IF($C$34="Summer",I16*$E$6,IF($C$34="Staff",I16*$G$5,IF($C$34="Student",I16*$G$6,0)))),0)</f>
        <v>0</v>
      </c>
      <c r="J34" s="3">
        <f t="shared" si="6"/>
        <v>0</v>
      </c>
    </row>
    <row r="35" spans="1:26">
      <c r="A35">
        <f t="shared" ref="A35:C35" si="12">A17</f>
        <v>0</v>
      </c>
      <c r="B35" t="str">
        <f t="shared" si="12"/>
        <v>Co-PI 3</v>
      </c>
      <c r="C35" t="str">
        <f t="shared" si="12"/>
        <v>Academic</v>
      </c>
      <c r="G35" s="2">
        <f>'Cost Share'!P35</f>
        <v>0</v>
      </c>
      <c r="H35" s="2">
        <f t="shared" si="5"/>
        <v>0</v>
      </c>
      <c r="I35" s="2">
        <f>ROUND(IF($C$35="Academic",I17*$E$5,IF($C$35="Summer",I17*$E$6,IF($C$35="Staff",I17*$G$5,IF($C$35="Student",I17*$G$6,0)))),0)</f>
        <v>0</v>
      </c>
      <c r="J35" s="3">
        <f t="shared" si="6"/>
        <v>0</v>
      </c>
    </row>
    <row r="36" spans="1:26">
      <c r="A36">
        <f t="shared" ref="A36:C36" si="13">A18</f>
        <v>0</v>
      </c>
      <c r="B36" t="str">
        <f t="shared" si="13"/>
        <v>Co-PI 3</v>
      </c>
      <c r="C36" t="str">
        <f t="shared" si="13"/>
        <v>Summer</v>
      </c>
      <c r="G36" s="2">
        <f>'Cost Share'!P36</f>
        <v>0</v>
      </c>
      <c r="H36" s="2">
        <f t="shared" si="5"/>
        <v>0</v>
      </c>
      <c r="I36" s="2">
        <f>ROUND(IF($C$36="Academic",I18*$E$5,IF($C$36="Summer",I18*$E$6,IF($C$36="Staff",I18*$G$5,IF($C$36="Student",I18*$G$6,0)))),0)</f>
        <v>0</v>
      </c>
      <c r="J36" s="3">
        <f t="shared" si="6"/>
        <v>0</v>
      </c>
    </row>
    <row r="37" spans="1:26">
      <c r="A37">
        <f t="shared" ref="A37:C37" si="14">A19</f>
        <v>0</v>
      </c>
      <c r="B37" t="str">
        <f t="shared" si="14"/>
        <v>Co-PI 4</v>
      </c>
      <c r="C37" t="str">
        <f t="shared" si="14"/>
        <v>Academic</v>
      </c>
      <c r="G37" s="2">
        <f>'Cost Share'!P37</f>
        <v>0</v>
      </c>
      <c r="H37" s="2">
        <f t="shared" si="5"/>
        <v>0</v>
      </c>
      <c r="I37" s="2">
        <f>ROUND(IF($C$37="Academic",I19*$E$5,IF($C$37="Summer",I19*$E$6,IF($C$37="Staff",I19*$G$5,IF($C$37="Student",I19*$G$6,0)))),0)</f>
        <v>0</v>
      </c>
      <c r="J37" s="3">
        <f t="shared" si="6"/>
        <v>0</v>
      </c>
    </row>
    <row r="38" spans="1:26">
      <c r="A38">
        <f t="shared" ref="A38:C38" si="15">A20</f>
        <v>0</v>
      </c>
      <c r="B38" t="str">
        <f t="shared" si="15"/>
        <v>Co-PI 4</v>
      </c>
      <c r="C38" t="str">
        <f t="shared" si="15"/>
        <v>Summer</v>
      </c>
      <c r="G38" s="2">
        <f>'Cost Share'!P38</f>
        <v>0</v>
      </c>
      <c r="H38" s="2">
        <f t="shared" si="5"/>
        <v>0</v>
      </c>
      <c r="I38" s="2">
        <f>ROUND(IF($C$38="Academic",I20*$E$5,IF($C$38="Summer",I20*$E$6,IF($C$38="Staff",I20*$G$5,IF($C$38="Student",I20*$G$6,0)))),0)</f>
        <v>0</v>
      </c>
      <c r="J38" s="3">
        <f t="shared" si="6"/>
        <v>0</v>
      </c>
    </row>
    <row r="39" spans="1:26">
      <c r="A39">
        <f t="shared" ref="A39:C39" si="16">A21</f>
        <v>0</v>
      </c>
      <c r="B39" t="str">
        <f t="shared" si="16"/>
        <v>Post-doc</v>
      </c>
      <c r="C39" t="str">
        <f t="shared" si="16"/>
        <v>Academic</v>
      </c>
      <c r="G39" s="2">
        <f>'Cost Share'!P39</f>
        <v>0</v>
      </c>
      <c r="H39" s="2">
        <f t="shared" si="5"/>
        <v>0</v>
      </c>
      <c r="I39" s="2">
        <f>ROUND(IF($C$39="Academic",I21*$E$5,IF($C$39="Summer",I21*$E$6,IF($C$39="Staff",I21*$G$5,IF($C$39="Student",I21*$G$6,0)))),0)</f>
        <v>0</v>
      </c>
      <c r="J39" s="3">
        <f t="shared" si="6"/>
        <v>0</v>
      </c>
    </row>
    <row r="40" spans="1:26">
      <c r="A40">
        <f t="shared" ref="A40:C40" si="17">A22</f>
        <v>0</v>
      </c>
      <c r="B40" t="str">
        <f t="shared" si="17"/>
        <v>Grad Student</v>
      </c>
      <c r="C40" t="str">
        <f t="shared" si="17"/>
        <v>Student</v>
      </c>
      <c r="G40" s="2">
        <f>'Cost Share'!P40</f>
        <v>0</v>
      </c>
      <c r="H40" s="2">
        <f t="shared" si="5"/>
        <v>0</v>
      </c>
      <c r="I40" s="2">
        <f>ROUND(IF($C$40="Academic",I22*$E$5,IF($C$40="Summer",I22*$E$6,IF($C$40="Staff",I22*$G$5,IF($C$40="Student",I22*$G$6,0)))),0)</f>
        <v>0</v>
      </c>
      <c r="J40" s="3">
        <f t="shared" si="6"/>
        <v>0</v>
      </c>
    </row>
    <row r="41" spans="1:26">
      <c r="A41">
        <f t="shared" ref="A41:C41" si="18">A23</f>
        <v>0</v>
      </c>
      <c r="B41" t="str">
        <f t="shared" si="18"/>
        <v>Grad Student</v>
      </c>
      <c r="C41" t="str">
        <f t="shared" si="18"/>
        <v>Student</v>
      </c>
      <c r="G41" s="2">
        <f>'Cost Share'!P41</f>
        <v>0</v>
      </c>
      <c r="H41" s="2">
        <f t="shared" si="5"/>
        <v>0</v>
      </c>
      <c r="I41" s="2">
        <f>ROUND(IF($C$41="Academic",I23*$E$5,IF($C$41="Summer",I23*$E$6,IF($C$41="Staff",I23*$G$5,IF($C$41="Student",I23*$G$6,0)))),0)</f>
        <v>0</v>
      </c>
      <c r="J41" s="3">
        <f t="shared" si="6"/>
        <v>0</v>
      </c>
    </row>
    <row r="42" spans="1:26">
      <c r="A42">
        <f t="shared" ref="A42:C42" si="19">A24</f>
        <v>0</v>
      </c>
      <c r="B42" t="str">
        <f t="shared" si="19"/>
        <v>UG Student</v>
      </c>
      <c r="C42" t="str">
        <f t="shared" si="19"/>
        <v>Student</v>
      </c>
      <c r="G42" s="2">
        <f>'Cost Share'!P42</f>
        <v>0</v>
      </c>
      <c r="H42" s="2">
        <f t="shared" si="5"/>
        <v>0</v>
      </c>
      <c r="I42" s="2">
        <f>ROUND(IF($C$42="Academic",I24*$E$5,IF($C$42="Summer",I24*$E$6,IF($C$42="Staff",I24*$G$5,IF($C$42="Student",I24*$G$6,0)))),0)</f>
        <v>0</v>
      </c>
      <c r="J42" s="3">
        <f t="shared" si="6"/>
        <v>0</v>
      </c>
    </row>
    <row r="43" spans="1:26">
      <c r="A43">
        <f t="shared" ref="A43:C43" si="20">A25</f>
        <v>0</v>
      </c>
      <c r="B43" t="str">
        <f t="shared" si="20"/>
        <v>TBD</v>
      </c>
      <c r="C43" t="str">
        <f t="shared" si="20"/>
        <v>TBD</v>
      </c>
      <c r="G43" s="2">
        <f>'Cost Share'!P43</f>
        <v>0</v>
      </c>
      <c r="H43" s="2">
        <f t="shared" si="5"/>
        <v>0</v>
      </c>
      <c r="I43" s="2">
        <f>ROUND(IF($C$43="Academic",I25*$E$5,IF($C$43="Summer",I25*$E$6,IF($C$43="Staff",I25*$G$5,IF($C$43="Student",I25*$G$6,0)))),0)</f>
        <v>0</v>
      </c>
      <c r="J43" s="3">
        <f t="shared" si="6"/>
        <v>0</v>
      </c>
    </row>
    <row r="44" spans="1:26">
      <c r="A44" s="77" t="s">
        <v>43</v>
      </c>
      <c r="B44" s="77"/>
      <c r="C44" s="77"/>
      <c r="D44" s="77"/>
      <c r="E44" s="77"/>
      <c r="F44" s="77"/>
      <c r="G44" s="78">
        <f>'Cost Share'!P44</f>
        <v>0</v>
      </c>
      <c r="H44" s="78">
        <f t="shared" ref="H44:J44" si="21">SUM(H29:H43)</f>
        <v>0</v>
      </c>
      <c r="I44" s="78">
        <f t="shared" si="21"/>
        <v>0</v>
      </c>
      <c r="J44" s="79">
        <f t="shared" si="21"/>
        <v>0</v>
      </c>
      <c r="K44" s="3">
        <f>SUM(H44:I44)</f>
        <v>0</v>
      </c>
      <c r="L44" s="4"/>
      <c r="M44" s="4"/>
      <c r="N44" s="4"/>
      <c r="O44" s="4"/>
      <c r="P44" s="4"/>
      <c r="Q44" s="4"/>
      <c r="R44" s="4"/>
      <c r="S44" s="4"/>
      <c r="T44" s="4"/>
      <c r="U44" s="4"/>
      <c r="V44" s="4"/>
      <c r="W44" s="4"/>
      <c r="X44" s="4"/>
      <c r="Y44" s="4"/>
      <c r="Z44" s="4"/>
    </row>
    <row r="45" spans="1:26">
      <c r="G45" s="2"/>
      <c r="H45" s="2"/>
      <c r="I45" s="2"/>
      <c r="J45" s="3"/>
    </row>
    <row r="46" spans="1:26">
      <c r="A46" s="81" t="s">
        <v>44</v>
      </c>
      <c r="B46" s="81"/>
      <c r="C46" s="81"/>
      <c r="D46" s="81"/>
      <c r="E46" s="81"/>
      <c r="F46" s="81"/>
      <c r="G46" s="82">
        <f>'Cost Share'!P46</f>
        <v>0</v>
      </c>
      <c r="H46" s="82">
        <f t="shared" ref="H46:J46" si="22">H44+H26</f>
        <v>0</v>
      </c>
      <c r="I46" s="82">
        <f t="shared" si="22"/>
        <v>0</v>
      </c>
      <c r="J46" s="83">
        <f t="shared" si="22"/>
        <v>0</v>
      </c>
      <c r="K46" s="3">
        <f>SUM(H46:I46)</f>
        <v>0</v>
      </c>
      <c r="L46" s="4"/>
      <c r="M46" s="4"/>
      <c r="N46" s="4"/>
      <c r="O46" s="4"/>
      <c r="P46" s="4"/>
      <c r="Q46" s="4"/>
      <c r="R46" s="4"/>
      <c r="S46" s="4"/>
      <c r="T46" s="4"/>
      <c r="U46" s="4"/>
      <c r="V46" s="4"/>
      <c r="W46" s="4"/>
      <c r="X46" s="4"/>
      <c r="Y46" s="4"/>
      <c r="Z46" s="4"/>
    </row>
    <row r="47" spans="1:26">
      <c r="G47" s="2"/>
      <c r="H47" s="2"/>
      <c r="I47" s="2"/>
      <c r="J47" s="3"/>
    </row>
    <row r="48" spans="1:26">
      <c r="A48" s="4" t="s">
        <v>45</v>
      </c>
      <c r="B48" s="4" t="s">
        <v>122</v>
      </c>
      <c r="G48" s="2" t="str">
        <f t="shared" ref="G48:J48" si="23">G28</f>
        <v>Original</v>
      </c>
      <c r="H48" s="2" t="str">
        <f t="shared" si="23"/>
        <v>Exp</v>
      </c>
      <c r="I48" s="2" t="str">
        <f t="shared" si="23"/>
        <v>Re-Bud</v>
      </c>
      <c r="J48" s="2" t="str">
        <f t="shared" si="23"/>
        <v>TL REV</v>
      </c>
    </row>
    <row r="49" spans="1:26">
      <c r="A49" t="s">
        <v>47</v>
      </c>
      <c r="G49" s="2">
        <f>'Cost Share'!P49</f>
        <v>0</v>
      </c>
      <c r="H49" s="2"/>
      <c r="I49" s="2"/>
      <c r="J49" s="3">
        <f t="shared" ref="J49:J50" si="24">SUM(H49:I49)</f>
        <v>0</v>
      </c>
    </row>
    <row r="50" spans="1:26">
      <c r="A50" t="s">
        <v>48</v>
      </c>
      <c r="G50" s="2">
        <f>'Cost Share'!P50</f>
        <v>0</v>
      </c>
      <c r="H50" s="2"/>
      <c r="I50" s="2"/>
      <c r="J50" s="3">
        <f t="shared" si="24"/>
        <v>0</v>
      </c>
    </row>
    <row r="51" spans="1:26">
      <c r="A51" s="77" t="s">
        <v>49</v>
      </c>
      <c r="B51" s="77"/>
      <c r="C51" s="77"/>
      <c r="D51" s="77"/>
      <c r="E51" s="77"/>
      <c r="F51" s="77"/>
      <c r="G51" s="78">
        <f>'Cost Share'!P51</f>
        <v>0</v>
      </c>
      <c r="H51" s="78">
        <f t="shared" ref="H51:J51" si="25">SUM(H49:H50)</f>
        <v>0</v>
      </c>
      <c r="I51" s="78">
        <f t="shared" si="25"/>
        <v>0</v>
      </c>
      <c r="J51" s="79">
        <f t="shared" si="25"/>
        <v>0</v>
      </c>
      <c r="K51" s="3">
        <f>SUM(H51:I51)</f>
        <v>0</v>
      </c>
      <c r="L51" s="4"/>
      <c r="M51" s="4"/>
      <c r="N51" s="4"/>
      <c r="O51" s="4"/>
      <c r="P51" s="4"/>
      <c r="Q51" s="4"/>
      <c r="R51" s="4"/>
      <c r="S51" s="4"/>
      <c r="T51" s="4"/>
      <c r="U51" s="4"/>
      <c r="V51" s="4"/>
      <c r="W51" s="4"/>
      <c r="X51" s="4"/>
      <c r="Y51" s="4"/>
      <c r="Z51" s="4"/>
    </row>
    <row r="52" spans="1:26">
      <c r="G52" s="2"/>
      <c r="H52" s="2"/>
      <c r="I52" s="2"/>
      <c r="J52" s="3"/>
    </row>
    <row r="53" spans="1:26">
      <c r="A53" s="24" t="s">
        <v>123</v>
      </c>
      <c r="B53" s="24" t="s">
        <v>124</v>
      </c>
      <c r="C53" s="17"/>
      <c r="D53" s="17"/>
      <c r="E53" s="17"/>
      <c r="F53" s="17"/>
      <c r="G53" s="18" t="str">
        <f t="shared" ref="G53:J53" si="26">G48</f>
        <v>Original</v>
      </c>
      <c r="H53" s="18" t="str">
        <f t="shared" si="26"/>
        <v>Exp</v>
      </c>
      <c r="I53" s="18" t="str">
        <f t="shared" si="26"/>
        <v>Re-Bud</v>
      </c>
      <c r="J53" s="18" t="str">
        <f t="shared" si="26"/>
        <v>TL REV</v>
      </c>
    </row>
    <row r="54" spans="1:26">
      <c r="A54" s="17" t="s">
        <v>52</v>
      </c>
      <c r="B54" s="19" t="s">
        <v>53</v>
      </c>
      <c r="C54" s="17"/>
      <c r="D54" s="17"/>
      <c r="E54" s="17"/>
      <c r="F54" s="17"/>
      <c r="G54" s="2">
        <f>'Cost Share'!P54</f>
        <v>0</v>
      </c>
      <c r="H54" s="18"/>
      <c r="I54" s="18"/>
      <c r="J54" s="20">
        <f t="shared" ref="J54:J55" si="27">SUM(H54:I54)</f>
        <v>0</v>
      </c>
    </row>
    <row r="55" spans="1:26">
      <c r="A55" s="17" t="s">
        <v>54</v>
      </c>
      <c r="B55" s="19" t="s">
        <v>53</v>
      </c>
      <c r="C55" s="17"/>
      <c r="D55" s="17"/>
      <c r="E55" s="17"/>
      <c r="F55" s="17"/>
      <c r="G55" s="2">
        <f>'Cost Share'!P55</f>
        <v>0</v>
      </c>
      <c r="H55" s="18"/>
      <c r="I55" s="18"/>
      <c r="J55" s="20">
        <f t="shared" si="27"/>
        <v>0</v>
      </c>
    </row>
    <row r="56" spans="1:26">
      <c r="A56" s="84" t="s">
        <v>55</v>
      </c>
      <c r="B56" s="84"/>
      <c r="C56" s="84"/>
      <c r="D56" s="84"/>
      <c r="E56" s="84"/>
      <c r="F56" s="84"/>
      <c r="G56" s="85">
        <f>'Cost Share'!P56</f>
        <v>0</v>
      </c>
      <c r="H56" s="85">
        <f t="shared" ref="H56:J56" si="28">SUM(H54:H55)</f>
        <v>0</v>
      </c>
      <c r="I56" s="85">
        <f t="shared" si="28"/>
        <v>0</v>
      </c>
      <c r="J56" s="86">
        <f t="shared" si="28"/>
        <v>0</v>
      </c>
      <c r="K56" s="3">
        <f>SUM(H56:I56)</f>
        <v>0</v>
      </c>
      <c r="L56" s="4"/>
      <c r="M56" s="4"/>
      <c r="N56" s="4"/>
      <c r="O56" s="4"/>
      <c r="P56" s="4"/>
      <c r="Q56" s="4"/>
      <c r="R56" s="4"/>
      <c r="S56" s="4"/>
      <c r="T56" s="4"/>
      <c r="U56" s="4"/>
      <c r="V56" s="4"/>
      <c r="W56" s="4"/>
      <c r="X56" s="4"/>
      <c r="Y56" s="4"/>
      <c r="Z56" s="4"/>
    </row>
    <row r="57" spans="1:26">
      <c r="A57" s="4"/>
      <c r="B57" s="4"/>
      <c r="C57" s="4"/>
      <c r="D57" s="4"/>
      <c r="E57" s="4"/>
      <c r="F57" s="4"/>
      <c r="G57" s="21"/>
      <c r="H57" s="21"/>
      <c r="I57" s="21"/>
      <c r="J57" s="3"/>
      <c r="K57" s="4"/>
      <c r="L57" s="4"/>
      <c r="M57" s="4"/>
      <c r="N57" s="4"/>
      <c r="O57" s="4"/>
      <c r="P57" s="4"/>
      <c r="Q57" s="4"/>
      <c r="R57" s="4"/>
      <c r="S57" s="4"/>
      <c r="T57" s="4"/>
      <c r="U57" s="4"/>
      <c r="V57" s="4"/>
      <c r="W57" s="4"/>
      <c r="X57" s="4"/>
      <c r="Y57" s="4"/>
      <c r="Z57" s="4"/>
    </row>
    <row r="58" spans="1:26">
      <c r="A58" s="4" t="s">
        <v>125</v>
      </c>
      <c r="B58" s="4"/>
      <c r="C58" s="4"/>
      <c r="D58" s="4"/>
      <c r="E58" s="4"/>
      <c r="F58" s="4"/>
      <c r="G58" s="2" t="str">
        <f t="shared" ref="G58:J58" si="29">G53</f>
        <v>Original</v>
      </c>
      <c r="H58" s="2" t="str">
        <f t="shared" si="29"/>
        <v>Exp</v>
      </c>
      <c r="I58" s="2" t="str">
        <f t="shared" si="29"/>
        <v>Re-Bud</v>
      </c>
      <c r="J58" s="2" t="str">
        <f t="shared" si="29"/>
        <v>TL REV</v>
      </c>
      <c r="K58" s="4"/>
      <c r="L58" s="4"/>
      <c r="M58" s="4"/>
      <c r="N58" s="4"/>
      <c r="O58" s="4"/>
      <c r="P58" s="4"/>
      <c r="Q58" s="4"/>
      <c r="R58" s="4"/>
      <c r="S58" s="4"/>
      <c r="T58" s="4"/>
      <c r="U58" s="4"/>
      <c r="V58" s="4"/>
      <c r="W58" s="4"/>
      <c r="X58" s="4"/>
      <c r="Y58" s="4"/>
      <c r="Z58" s="4"/>
    </row>
    <row r="59" spans="1:26">
      <c r="A59" t="s">
        <v>57</v>
      </c>
      <c r="G59" s="2">
        <f>'Cost Share'!P59</f>
        <v>0</v>
      </c>
      <c r="H59" s="2"/>
      <c r="I59" s="2"/>
      <c r="J59" s="3">
        <f t="shared" ref="J59:J60" si="30">SUM(H59:I59)</f>
        <v>0</v>
      </c>
    </row>
    <row r="60" spans="1:26">
      <c r="A60" t="s">
        <v>58</v>
      </c>
      <c r="G60" s="2">
        <f>'Cost Share'!P60</f>
        <v>0</v>
      </c>
      <c r="H60" s="2"/>
      <c r="I60" s="2"/>
      <c r="J60" s="3">
        <f t="shared" si="30"/>
        <v>0</v>
      </c>
    </row>
    <row r="61" spans="1:26">
      <c r="A61" s="77" t="s">
        <v>60</v>
      </c>
      <c r="B61" s="77"/>
      <c r="C61" s="77"/>
      <c r="D61" s="77"/>
      <c r="E61" s="77"/>
      <c r="F61" s="77"/>
      <c r="G61" s="78">
        <f>'Cost Share'!P61</f>
        <v>0</v>
      </c>
      <c r="H61" s="78">
        <f t="shared" ref="H61:J61" si="31">SUM(H59:H60)</f>
        <v>0</v>
      </c>
      <c r="I61" s="78">
        <f t="shared" si="31"/>
        <v>0</v>
      </c>
      <c r="J61" s="79">
        <f t="shared" si="31"/>
        <v>0</v>
      </c>
      <c r="K61" s="3">
        <f>SUM(H61:I61)</f>
        <v>0</v>
      </c>
      <c r="L61" s="4"/>
      <c r="M61" s="4"/>
      <c r="N61" s="4"/>
      <c r="O61" s="4"/>
      <c r="P61" s="4"/>
      <c r="Q61" s="4"/>
      <c r="R61" s="4"/>
      <c r="S61" s="4"/>
      <c r="T61" s="4"/>
      <c r="U61" s="4"/>
      <c r="V61" s="4"/>
      <c r="W61" s="4"/>
      <c r="X61" s="4"/>
      <c r="Y61" s="4"/>
      <c r="Z61" s="4"/>
    </row>
    <row r="62" spans="1:26">
      <c r="G62" s="2"/>
      <c r="H62" s="2"/>
      <c r="I62" s="2"/>
      <c r="J62" s="3"/>
    </row>
    <row r="63" spans="1:26">
      <c r="A63" s="4" t="s">
        <v>70</v>
      </c>
      <c r="G63" s="2" t="str">
        <f t="shared" ref="G63:J63" si="32">G58</f>
        <v>Original</v>
      </c>
      <c r="H63" s="2" t="str">
        <f t="shared" si="32"/>
        <v>Exp</v>
      </c>
      <c r="I63" s="2" t="str">
        <f t="shared" si="32"/>
        <v>Re-Bud</v>
      </c>
      <c r="J63" s="2" t="str">
        <f t="shared" si="32"/>
        <v>TL REV</v>
      </c>
    </row>
    <row r="64" spans="1:26">
      <c r="A64" t="s">
        <v>126</v>
      </c>
      <c r="G64" s="2">
        <f>'Cost Share'!P64</f>
        <v>0</v>
      </c>
      <c r="H64" s="2"/>
      <c r="I64" s="2"/>
      <c r="J64" s="3">
        <f t="shared" ref="J64:J67" si="33">SUM(H64:I64)</f>
        <v>0</v>
      </c>
    </row>
    <row r="65" spans="1:26">
      <c r="A65" t="s">
        <v>127</v>
      </c>
      <c r="G65" s="2">
        <f>'Cost Share'!P65</f>
        <v>0</v>
      </c>
      <c r="H65" s="2"/>
      <c r="I65" s="2"/>
      <c r="J65" s="3">
        <f t="shared" si="33"/>
        <v>0</v>
      </c>
    </row>
    <row r="66" spans="1:26">
      <c r="A66" t="s">
        <v>128</v>
      </c>
      <c r="D66" s="23"/>
      <c r="G66" s="2">
        <f>'Cost Share'!P66</f>
        <v>0</v>
      </c>
      <c r="H66" s="2"/>
      <c r="I66" s="2"/>
      <c r="J66" s="3">
        <f t="shared" si="33"/>
        <v>0</v>
      </c>
    </row>
    <row r="67" spans="1:26">
      <c r="A67" s="17" t="s">
        <v>129</v>
      </c>
      <c r="B67" s="17"/>
      <c r="C67" s="17" t="s">
        <v>103</v>
      </c>
      <c r="D67" s="28">
        <f>'Re-Budget'!D82</f>
        <v>1313</v>
      </c>
      <c r="E67" s="17" t="s">
        <v>83</v>
      </c>
      <c r="F67" s="29"/>
      <c r="G67" s="2">
        <f>'Cost Share'!P67</f>
        <v>0</v>
      </c>
      <c r="H67" s="18">
        <f>G67-I67</f>
        <v>0</v>
      </c>
      <c r="I67" s="18">
        <f>ROUND(F67*D67,0)</f>
        <v>0</v>
      </c>
      <c r="J67" s="3">
        <f t="shared" si="33"/>
        <v>0</v>
      </c>
    </row>
    <row r="68" spans="1:26">
      <c r="A68" s="77" t="s">
        <v>84</v>
      </c>
      <c r="B68" s="77"/>
      <c r="C68" s="77"/>
      <c r="D68" s="77"/>
      <c r="E68" s="77"/>
      <c r="F68" s="77"/>
      <c r="G68" s="78">
        <f>'Cost Share'!P68</f>
        <v>0</v>
      </c>
      <c r="H68" s="78">
        <f t="shared" ref="H68:J68" si="34">SUM(H64:H67)</f>
        <v>0</v>
      </c>
      <c r="I68" s="78">
        <f t="shared" si="34"/>
        <v>0</v>
      </c>
      <c r="J68" s="79">
        <f t="shared" si="34"/>
        <v>0</v>
      </c>
      <c r="K68" s="3">
        <f>SUM(H68:I68)</f>
        <v>0</v>
      </c>
      <c r="L68" s="4"/>
      <c r="M68" s="4"/>
      <c r="N68" s="4"/>
      <c r="O68" s="4"/>
      <c r="P68" s="4"/>
      <c r="Q68" s="4"/>
      <c r="R68" s="4"/>
      <c r="S68" s="4"/>
      <c r="T68" s="4"/>
      <c r="U68" s="4"/>
      <c r="V68" s="4"/>
      <c r="W68" s="4"/>
      <c r="X68" s="4"/>
      <c r="Y68" s="4"/>
      <c r="Z68" s="4"/>
    </row>
    <row r="69" spans="1:26">
      <c r="G69" s="2"/>
      <c r="H69" s="2"/>
      <c r="I69" s="2"/>
      <c r="J69" s="3"/>
    </row>
    <row r="70" spans="1:26">
      <c r="A70" s="24" t="s">
        <v>85</v>
      </c>
      <c r="B70" s="24" t="s">
        <v>86</v>
      </c>
      <c r="C70" s="17"/>
      <c r="D70" s="17"/>
      <c r="E70" s="17"/>
      <c r="F70" s="17"/>
      <c r="G70" s="18" t="str">
        <f t="shared" ref="G70:J70" si="35">G63</f>
        <v>Original</v>
      </c>
      <c r="H70" s="18" t="str">
        <f t="shared" si="35"/>
        <v>Exp</v>
      </c>
      <c r="I70" s="18" t="str">
        <f t="shared" si="35"/>
        <v>Re-Bud</v>
      </c>
      <c r="J70" s="18" t="str">
        <f t="shared" si="35"/>
        <v>TL REV</v>
      </c>
    </row>
    <row r="71" spans="1:26">
      <c r="A71" s="17" t="s">
        <v>87</v>
      </c>
      <c r="B71" s="17"/>
      <c r="C71" s="17"/>
      <c r="D71" s="17"/>
      <c r="E71" s="17"/>
      <c r="F71" s="17"/>
      <c r="G71" s="2">
        <f>'Cost Share'!P71</f>
        <v>0</v>
      </c>
      <c r="H71" s="18"/>
      <c r="I71" s="18"/>
      <c r="J71" s="20">
        <f t="shared" ref="J71:J73" si="36">SUM(H71:I71)</f>
        <v>0</v>
      </c>
    </row>
    <row r="72" spans="1:26">
      <c r="A72" s="17" t="s">
        <v>88</v>
      </c>
      <c r="B72" s="17"/>
      <c r="C72" s="17"/>
      <c r="D72" s="17"/>
      <c r="E72" s="17"/>
      <c r="F72" s="17"/>
      <c r="G72" s="2">
        <f>'Cost Share'!P72</f>
        <v>0</v>
      </c>
      <c r="H72" s="18"/>
      <c r="I72" s="18"/>
      <c r="J72" s="20">
        <f t="shared" si="36"/>
        <v>0</v>
      </c>
    </row>
    <row r="73" spans="1:26">
      <c r="A73" s="17" t="s">
        <v>89</v>
      </c>
      <c r="B73" s="17"/>
      <c r="C73" s="17"/>
      <c r="D73" s="17"/>
      <c r="E73" s="17"/>
      <c r="F73" s="17"/>
      <c r="G73" s="2">
        <f>'Cost Share'!P73</f>
        <v>0</v>
      </c>
      <c r="H73" s="18"/>
      <c r="I73" s="18"/>
      <c r="J73" s="20">
        <f t="shared" si="36"/>
        <v>0</v>
      </c>
    </row>
    <row r="74" spans="1:26">
      <c r="A74" s="84" t="s">
        <v>90</v>
      </c>
      <c r="B74" s="84"/>
      <c r="C74" s="84"/>
      <c r="D74" s="84"/>
      <c r="E74" s="84"/>
      <c r="F74" s="84"/>
      <c r="G74" s="85">
        <f>'Cost Share'!P74</f>
        <v>0</v>
      </c>
      <c r="H74" s="85">
        <f t="shared" ref="H74:J74" si="37">SUM(H71:H73)</f>
        <v>0</v>
      </c>
      <c r="I74" s="85">
        <f t="shared" si="37"/>
        <v>0</v>
      </c>
      <c r="J74" s="86">
        <f t="shared" si="37"/>
        <v>0</v>
      </c>
      <c r="K74" s="3">
        <f>SUM(H74:I74)</f>
        <v>0</v>
      </c>
      <c r="L74" s="4"/>
      <c r="M74" s="4"/>
      <c r="N74" s="4"/>
      <c r="O74" s="4"/>
      <c r="P74" s="4"/>
      <c r="Q74" s="4"/>
      <c r="R74" s="4"/>
      <c r="S74" s="4"/>
      <c r="T74" s="4"/>
      <c r="U74" s="4"/>
      <c r="V74" s="4"/>
      <c r="W74" s="4"/>
      <c r="X74" s="4"/>
      <c r="Y74" s="4"/>
      <c r="Z74" s="4"/>
    </row>
    <row r="75" spans="1:26">
      <c r="G75" s="2"/>
      <c r="H75" s="2"/>
      <c r="I75" s="2"/>
      <c r="J75" s="3"/>
    </row>
    <row r="76" spans="1:26">
      <c r="G76" s="2" t="str">
        <f t="shared" ref="G76:J76" si="38">G70</f>
        <v>Original</v>
      </c>
      <c r="H76" s="2" t="str">
        <f t="shared" si="38"/>
        <v>Exp</v>
      </c>
      <c r="I76" s="2" t="str">
        <f t="shared" si="38"/>
        <v>Re-Bud</v>
      </c>
      <c r="J76" s="2" t="str">
        <f t="shared" si="38"/>
        <v>TL REV</v>
      </c>
    </row>
    <row r="77" spans="1:26">
      <c r="G77" s="2"/>
      <c r="H77" s="2"/>
      <c r="I77" s="2"/>
      <c r="J77" s="3"/>
    </row>
    <row r="78" spans="1:26">
      <c r="A78" s="81" t="s">
        <v>94</v>
      </c>
      <c r="B78" s="81"/>
      <c r="C78" s="81"/>
      <c r="D78" s="81"/>
      <c r="E78" s="81"/>
      <c r="F78" s="81"/>
      <c r="G78" s="82">
        <f>'Cost Share'!P78</f>
        <v>0</v>
      </c>
      <c r="H78" s="82">
        <f t="shared" ref="H78:I78" si="39">H46+H51+H56+H61+H68+H74</f>
        <v>0</v>
      </c>
      <c r="I78" s="82">
        <f t="shared" si="39"/>
        <v>0</v>
      </c>
      <c r="J78" s="83">
        <f>SUM(H78:I78)</f>
        <v>0</v>
      </c>
      <c r="K78" s="21">
        <f>K46+K51+K56+K61+K68+K74</f>
        <v>0</v>
      </c>
      <c r="L78" s="4"/>
      <c r="M78" s="4"/>
      <c r="N78" s="4"/>
      <c r="O78" s="4"/>
      <c r="P78" s="4"/>
      <c r="Q78" s="4"/>
      <c r="R78" s="4"/>
      <c r="S78" s="4"/>
      <c r="T78" s="4"/>
      <c r="U78" s="4"/>
      <c r="V78" s="4"/>
      <c r="W78" s="4"/>
      <c r="X78" s="4"/>
      <c r="Y78" s="4"/>
      <c r="Z78" s="4"/>
    </row>
    <row r="79" spans="1:26">
      <c r="G79" s="2"/>
      <c r="H79" s="2"/>
      <c r="I79" s="2"/>
      <c r="J79" s="3"/>
    </row>
    <row r="80" spans="1:26">
      <c r="A80" s="59" t="s">
        <v>95</v>
      </c>
      <c r="B80" s="87">
        <f>B4</f>
        <v>0.55000000000000004</v>
      </c>
      <c r="C80" s="59"/>
      <c r="D80" s="59"/>
      <c r="E80" s="59"/>
      <c r="F80" s="59"/>
      <c r="G80" s="60">
        <f>'Cost Share'!P80</f>
        <v>0</v>
      </c>
      <c r="H80" s="60">
        <f t="shared" ref="H80:I80" si="40">ROUND(H84*$B$80,0)</f>
        <v>0</v>
      </c>
      <c r="I80" s="60">
        <f t="shared" si="40"/>
        <v>0</v>
      </c>
      <c r="J80" s="61">
        <f>SUM(H80:I80)</f>
        <v>0</v>
      </c>
      <c r="K80" s="21">
        <f>ROUND(K84*$B$80,0)</f>
        <v>0</v>
      </c>
      <c r="L80" s="4"/>
      <c r="M80" s="4"/>
      <c r="N80" s="4"/>
      <c r="O80" s="4"/>
      <c r="P80" s="4"/>
      <c r="Q80" s="4"/>
      <c r="R80" s="4"/>
      <c r="S80" s="4"/>
      <c r="T80" s="4"/>
      <c r="U80" s="4"/>
      <c r="V80" s="4"/>
      <c r="W80" s="4"/>
      <c r="X80" s="4"/>
      <c r="Y80" s="4"/>
      <c r="Z80" s="4"/>
    </row>
    <row r="81" spans="1:26">
      <c r="G81" s="2"/>
      <c r="H81" s="2"/>
      <c r="I81" s="2"/>
      <c r="J81" s="3"/>
    </row>
    <row r="82" spans="1:26">
      <c r="A82" s="39" t="s">
        <v>130</v>
      </c>
      <c r="B82" s="39"/>
      <c r="C82" s="39"/>
      <c r="D82" s="39"/>
      <c r="E82" s="39"/>
      <c r="F82" s="39"/>
      <c r="G82" s="40">
        <f>'Cost Share'!P82</f>
        <v>0</v>
      </c>
      <c r="H82" s="40">
        <f t="shared" ref="H82:I82" si="41">H78+H80</f>
        <v>0</v>
      </c>
      <c r="I82" s="40">
        <f t="shared" si="41"/>
        <v>0</v>
      </c>
      <c r="J82" s="41">
        <f>SUM(H82:I82)</f>
        <v>0</v>
      </c>
      <c r="K82" s="21">
        <f>K78+K80</f>
        <v>0</v>
      </c>
      <c r="L82" s="4"/>
      <c r="M82" s="4"/>
      <c r="N82" s="4"/>
      <c r="O82" s="4"/>
      <c r="P82" s="4"/>
      <c r="Q82" s="4"/>
      <c r="R82" s="4"/>
      <c r="S82" s="4"/>
      <c r="T82" s="4"/>
      <c r="U82" s="4"/>
      <c r="V82" s="4"/>
      <c r="W82" s="4"/>
      <c r="X82" s="4"/>
      <c r="Y82" s="4"/>
      <c r="Z82" s="4"/>
    </row>
    <row r="83" spans="1:26">
      <c r="G83" s="2"/>
      <c r="H83" s="2"/>
      <c r="I83" s="2"/>
      <c r="J83" s="3"/>
      <c r="K83" s="21"/>
    </row>
    <row r="84" spans="1:26">
      <c r="A84" s="4" t="s">
        <v>97</v>
      </c>
      <c r="B84" s="4"/>
      <c r="C84" s="4"/>
      <c r="D84" s="4"/>
      <c r="E84" s="4"/>
      <c r="F84" s="4"/>
      <c r="G84" s="21">
        <f>'Cost Share'!P84</f>
        <v>0</v>
      </c>
      <c r="H84" s="21">
        <f t="shared" ref="H84:I84" si="42">H78-H56-H67-H74</f>
        <v>0</v>
      </c>
      <c r="I84" s="21">
        <f t="shared" si="42"/>
        <v>0</v>
      </c>
      <c r="J84" s="3">
        <f>SUM(H84:I84)</f>
        <v>0</v>
      </c>
      <c r="K84" s="21">
        <f>K78-K56-K67-K74</f>
        <v>0</v>
      </c>
      <c r="L84" s="4"/>
      <c r="M84" s="4"/>
      <c r="N84" s="4"/>
      <c r="O84" s="4"/>
      <c r="P84" s="4"/>
      <c r="Q84" s="4"/>
      <c r="R84" s="4"/>
      <c r="S84" s="4"/>
      <c r="T84" s="4"/>
      <c r="U84" s="4"/>
      <c r="V84" s="4"/>
      <c r="W84" s="4"/>
      <c r="X84" s="4"/>
      <c r="Y84" s="4"/>
      <c r="Z84" s="4"/>
    </row>
    <row r="85" spans="1:26">
      <c r="K85" s="2"/>
      <c r="L85" s="2"/>
      <c r="M85" s="2"/>
      <c r="N85" s="2"/>
      <c r="O85" s="2"/>
      <c r="P85" s="3"/>
    </row>
    <row r="86" spans="1:26">
      <c r="A86" t="s">
        <v>131</v>
      </c>
      <c r="K86" s="2"/>
      <c r="L86" s="2"/>
      <c r="M86" s="2"/>
      <c r="N86" s="2"/>
      <c r="O86" s="2"/>
      <c r="P86" s="3"/>
    </row>
    <row r="87" spans="1:26">
      <c r="K87" s="2"/>
      <c r="L87" s="2"/>
      <c r="M87" s="2"/>
      <c r="N87" s="2"/>
      <c r="O87" s="2"/>
      <c r="P87" s="3"/>
    </row>
    <row r="88" spans="1:26">
      <c r="K88" s="2"/>
      <c r="L88" s="2"/>
      <c r="M88" s="2"/>
      <c r="N88" s="2"/>
      <c r="O88" s="2"/>
      <c r="P88" s="3"/>
    </row>
    <row r="89" spans="1:26">
      <c r="K89" s="2"/>
      <c r="L89" s="2"/>
      <c r="M89" s="2"/>
      <c r="N89" s="2"/>
      <c r="O89" s="2"/>
      <c r="P89" s="3"/>
    </row>
    <row r="90" spans="1:26">
      <c r="K90" s="2"/>
      <c r="L90" s="2"/>
      <c r="M90" s="2"/>
      <c r="N90" s="2"/>
      <c r="O90" s="2"/>
      <c r="P90" s="3"/>
    </row>
    <row r="91" spans="1:26">
      <c r="K91" s="2"/>
      <c r="L91" s="2"/>
      <c r="M91" s="2"/>
      <c r="N91" s="2"/>
      <c r="O91" s="2"/>
      <c r="P91" s="3"/>
    </row>
    <row r="92" spans="1:26">
      <c r="K92" s="2"/>
      <c r="L92" s="2"/>
      <c r="M92" s="2"/>
      <c r="N92" s="2"/>
      <c r="O92" s="2"/>
      <c r="P92" s="3"/>
    </row>
    <row r="93" spans="1:26">
      <c r="K93" s="2"/>
      <c r="L93" s="2"/>
      <c r="M93" s="2"/>
      <c r="N93" s="2"/>
      <c r="O93" s="2"/>
      <c r="P93" s="3"/>
    </row>
    <row r="94" spans="1:26">
      <c r="K94" s="2"/>
      <c r="L94" s="2"/>
      <c r="M94" s="2"/>
      <c r="N94" s="2"/>
      <c r="O94" s="2"/>
      <c r="P94" s="3"/>
    </row>
    <row r="95" spans="1:26">
      <c r="K95" s="2"/>
      <c r="L95" s="2"/>
      <c r="M95" s="2"/>
      <c r="N95" s="2"/>
      <c r="O95" s="2"/>
      <c r="P95" s="3"/>
    </row>
    <row r="96" spans="1:26">
      <c r="K96" s="2"/>
      <c r="L96" s="2"/>
      <c r="M96" s="2"/>
      <c r="N96" s="2"/>
      <c r="O96" s="2"/>
      <c r="P96" s="3"/>
    </row>
    <row r="97" spans="11:16">
      <c r="K97" s="2"/>
      <c r="L97" s="2"/>
      <c r="M97" s="2"/>
      <c r="N97" s="2"/>
      <c r="O97" s="2"/>
      <c r="P97" s="3"/>
    </row>
    <row r="98" spans="11:16">
      <c r="K98" s="2"/>
      <c r="L98" s="2"/>
      <c r="M98" s="2"/>
      <c r="N98" s="2"/>
      <c r="O98" s="2"/>
      <c r="P98" s="3"/>
    </row>
    <row r="99" spans="11:16">
      <c r="K99" s="2"/>
      <c r="L99" s="2"/>
      <c r="M99" s="2"/>
      <c r="N99" s="2"/>
      <c r="O99" s="2"/>
      <c r="P99" s="3"/>
    </row>
    <row r="100" spans="11:16">
      <c r="K100" s="2"/>
      <c r="L100" s="2"/>
      <c r="M100" s="2"/>
      <c r="N100" s="2"/>
      <c r="O100" s="2"/>
      <c r="P100" s="3"/>
    </row>
    <row r="101" spans="11:16">
      <c r="K101" s="2"/>
      <c r="L101" s="2"/>
      <c r="M101" s="2"/>
      <c r="N101" s="2"/>
      <c r="O101" s="2"/>
      <c r="P101" s="3"/>
    </row>
    <row r="102" spans="11:16">
      <c r="K102" s="2"/>
      <c r="L102" s="2"/>
      <c r="M102" s="2"/>
      <c r="N102" s="2"/>
      <c r="O102" s="2"/>
      <c r="P102" s="3"/>
    </row>
    <row r="103" spans="11:16">
      <c r="K103" s="2"/>
      <c r="L103" s="2"/>
      <c r="M103" s="2"/>
      <c r="N103" s="2"/>
      <c r="O103" s="2"/>
      <c r="P103" s="3"/>
    </row>
    <row r="104" spans="11:16">
      <c r="K104" s="2"/>
      <c r="L104" s="2"/>
      <c r="M104" s="2"/>
      <c r="N104" s="2"/>
      <c r="O104" s="2"/>
      <c r="P104" s="3"/>
    </row>
    <row r="105" spans="11:16">
      <c r="K105" s="2"/>
      <c r="L105" s="2"/>
      <c r="M105" s="2"/>
      <c r="N105" s="2"/>
      <c r="O105" s="2"/>
      <c r="P105" s="3"/>
    </row>
    <row r="106" spans="11:16">
      <c r="K106" s="2"/>
      <c r="L106" s="2"/>
      <c r="M106" s="2"/>
      <c r="N106" s="2"/>
      <c r="O106" s="2"/>
      <c r="P106" s="3"/>
    </row>
    <row r="107" spans="11:16">
      <c r="K107" s="2"/>
      <c r="L107" s="2"/>
      <c r="M107" s="2"/>
      <c r="N107" s="2"/>
      <c r="O107" s="2"/>
      <c r="P107" s="3"/>
    </row>
    <row r="108" spans="11:16">
      <c r="K108" s="2"/>
      <c r="L108" s="2"/>
      <c r="M108" s="2"/>
      <c r="N108" s="2"/>
      <c r="O108" s="2"/>
      <c r="P108" s="3"/>
    </row>
    <row r="109" spans="11:16">
      <c r="K109" s="2"/>
      <c r="L109" s="2"/>
      <c r="M109" s="2"/>
      <c r="N109" s="2"/>
      <c r="O109" s="2"/>
      <c r="P109" s="3"/>
    </row>
    <row r="110" spans="11:16">
      <c r="K110" s="2"/>
      <c r="L110" s="2"/>
      <c r="M110" s="2"/>
      <c r="N110" s="2"/>
      <c r="O110" s="2"/>
      <c r="P110" s="3"/>
    </row>
    <row r="111" spans="11:16">
      <c r="K111" s="2"/>
      <c r="L111" s="2"/>
      <c r="M111" s="2"/>
      <c r="N111" s="2"/>
      <c r="O111" s="2"/>
      <c r="P111" s="3"/>
    </row>
    <row r="112" spans="11:16">
      <c r="K112" s="2"/>
      <c r="L112" s="2"/>
      <c r="M112" s="2"/>
      <c r="N112" s="2"/>
      <c r="O112" s="2"/>
      <c r="P112" s="3"/>
    </row>
    <row r="113" spans="11:16">
      <c r="K113" s="2"/>
      <c r="L113" s="2"/>
      <c r="M113" s="2"/>
      <c r="N113" s="2"/>
      <c r="O113" s="2"/>
      <c r="P113" s="3"/>
    </row>
    <row r="114" spans="11:16">
      <c r="K114" s="2"/>
      <c r="L114" s="2"/>
      <c r="M114" s="2"/>
      <c r="N114" s="2"/>
      <c r="O114" s="2"/>
      <c r="P114" s="3"/>
    </row>
    <row r="115" spans="11:16">
      <c r="K115" s="2"/>
      <c r="L115" s="2"/>
      <c r="M115" s="2"/>
      <c r="N115" s="2"/>
      <c r="O115" s="2"/>
      <c r="P115" s="3"/>
    </row>
    <row r="116" spans="11:16">
      <c r="K116" s="2"/>
      <c r="L116" s="2"/>
      <c r="M116" s="2"/>
      <c r="N116" s="2"/>
      <c r="O116" s="2"/>
      <c r="P116" s="3"/>
    </row>
    <row r="117" spans="11:16">
      <c r="K117" s="2"/>
      <c r="L117" s="2"/>
      <c r="M117" s="2"/>
      <c r="N117" s="2"/>
      <c r="O117" s="2"/>
      <c r="P117" s="3"/>
    </row>
    <row r="118" spans="11:16">
      <c r="K118" s="2"/>
      <c r="L118" s="2"/>
      <c r="M118" s="2"/>
      <c r="N118" s="2"/>
      <c r="O118" s="2"/>
      <c r="P118" s="3"/>
    </row>
    <row r="119" spans="11:16">
      <c r="K119" s="2"/>
      <c r="L119" s="2"/>
      <c r="M119" s="2"/>
      <c r="N119" s="2"/>
      <c r="O119" s="2"/>
      <c r="P119" s="3"/>
    </row>
    <row r="120" spans="11:16">
      <c r="K120" s="2"/>
      <c r="L120" s="2"/>
      <c r="M120" s="2"/>
      <c r="N120" s="2"/>
      <c r="O120" s="2"/>
      <c r="P120" s="3"/>
    </row>
    <row r="121" spans="11:16">
      <c r="K121" s="2"/>
      <c r="L121" s="2"/>
      <c r="M121" s="2"/>
      <c r="N121" s="2"/>
      <c r="O121" s="2"/>
      <c r="P121" s="3"/>
    </row>
    <row r="122" spans="11:16">
      <c r="K122" s="2"/>
      <c r="L122" s="2"/>
      <c r="M122" s="2"/>
      <c r="N122" s="2"/>
      <c r="O122" s="2"/>
      <c r="P122" s="3"/>
    </row>
    <row r="123" spans="11:16">
      <c r="K123" s="2"/>
      <c r="L123" s="2"/>
      <c r="M123" s="2"/>
      <c r="N123" s="2"/>
      <c r="O123" s="2"/>
      <c r="P123" s="3"/>
    </row>
    <row r="124" spans="11:16">
      <c r="K124" s="2"/>
      <c r="L124" s="2"/>
      <c r="M124" s="2"/>
      <c r="N124" s="2"/>
      <c r="O124" s="2"/>
      <c r="P124" s="3"/>
    </row>
    <row r="125" spans="11:16">
      <c r="K125" s="2"/>
      <c r="L125" s="2"/>
      <c r="M125" s="2"/>
      <c r="N125" s="2"/>
      <c r="O125" s="2"/>
      <c r="P125" s="3"/>
    </row>
    <row r="126" spans="11:16">
      <c r="K126" s="2"/>
      <c r="L126" s="2"/>
      <c r="M126" s="2"/>
      <c r="N126" s="2"/>
      <c r="O126" s="2"/>
      <c r="P126" s="3"/>
    </row>
    <row r="127" spans="11:16">
      <c r="K127" s="2"/>
      <c r="L127" s="2"/>
      <c r="M127" s="2"/>
      <c r="N127" s="2"/>
      <c r="O127" s="2"/>
      <c r="P127" s="3"/>
    </row>
    <row r="128" spans="11:16">
      <c r="K128" s="2"/>
      <c r="L128" s="2"/>
      <c r="M128" s="2"/>
      <c r="N128" s="2"/>
      <c r="O128" s="2"/>
      <c r="P128" s="3"/>
    </row>
    <row r="129" spans="11:16">
      <c r="K129" s="2"/>
      <c r="L129" s="2"/>
      <c r="M129" s="2"/>
      <c r="N129" s="2"/>
      <c r="O129" s="2"/>
      <c r="P129" s="3"/>
    </row>
    <row r="130" spans="11:16">
      <c r="K130" s="2"/>
      <c r="L130" s="2"/>
      <c r="M130" s="2"/>
      <c r="N130" s="2"/>
      <c r="O130" s="2"/>
      <c r="P130" s="3"/>
    </row>
    <row r="131" spans="11:16">
      <c r="K131" s="2"/>
      <c r="L131" s="2"/>
      <c r="M131" s="2"/>
      <c r="N131" s="2"/>
      <c r="O131" s="2"/>
      <c r="P131" s="3"/>
    </row>
    <row r="132" spans="11:16">
      <c r="K132" s="2"/>
      <c r="L132" s="2"/>
      <c r="M132" s="2"/>
      <c r="N132" s="2"/>
      <c r="O132" s="2"/>
      <c r="P132" s="3"/>
    </row>
    <row r="133" spans="11:16">
      <c r="K133" s="2"/>
      <c r="L133" s="2"/>
      <c r="M133" s="2"/>
      <c r="N133" s="2"/>
      <c r="O133" s="2"/>
      <c r="P133" s="3"/>
    </row>
    <row r="134" spans="11:16">
      <c r="K134" s="2"/>
      <c r="L134" s="2"/>
      <c r="M134" s="2"/>
      <c r="N134" s="2"/>
      <c r="O134" s="2"/>
      <c r="P134" s="3"/>
    </row>
    <row r="135" spans="11:16">
      <c r="K135" s="2"/>
      <c r="L135" s="2"/>
      <c r="M135" s="2"/>
      <c r="N135" s="2"/>
      <c r="O135" s="2"/>
      <c r="P135" s="3"/>
    </row>
    <row r="136" spans="11:16">
      <c r="K136" s="2"/>
      <c r="L136" s="2"/>
      <c r="M136" s="2"/>
      <c r="N136" s="2"/>
      <c r="O136" s="2"/>
      <c r="P136" s="3"/>
    </row>
    <row r="137" spans="11:16">
      <c r="K137" s="2"/>
      <c r="L137" s="2"/>
      <c r="M137" s="2"/>
      <c r="N137" s="2"/>
      <c r="O137" s="2"/>
      <c r="P137" s="3"/>
    </row>
    <row r="138" spans="11:16">
      <c r="K138" s="2"/>
      <c r="L138" s="2"/>
      <c r="M138" s="2"/>
      <c r="N138" s="2"/>
      <c r="O138" s="2"/>
      <c r="P138" s="3"/>
    </row>
    <row r="139" spans="11:16">
      <c r="K139" s="2"/>
      <c r="L139" s="2"/>
      <c r="M139" s="2"/>
      <c r="N139" s="2"/>
      <c r="O139" s="2"/>
      <c r="P139" s="3"/>
    </row>
    <row r="140" spans="11:16">
      <c r="K140" s="2"/>
      <c r="L140" s="2"/>
      <c r="M140" s="2"/>
      <c r="N140" s="2"/>
      <c r="O140" s="2"/>
      <c r="P140" s="3"/>
    </row>
    <row r="141" spans="11:16">
      <c r="K141" s="2"/>
      <c r="L141" s="2"/>
      <c r="M141" s="2"/>
      <c r="N141" s="2"/>
      <c r="O141" s="2"/>
      <c r="P141" s="3"/>
    </row>
    <row r="142" spans="11:16">
      <c r="K142" s="2"/>
      <c r="L142" s="2"/>
      <c r="M142" s="2"/>
      <c r="N142" s="2"/>
      <c r="O142" s="2"/>
      <c r="P142" s="3"/>
    </row>
    <row r="143" spans="11:16">
      <c r="K143" s="2"/>
      <c r="L143" s="2"/>
      <c r="M143" s="2"/>
      <c r="N143" s="2"/>
      <c r="O143" s="2"/>
      <c r="P143" s="3"/>
    </row>
    <row r="144" spans="11:16">
      <c r="K144" s="2"/>
      <c r="L144" s="2"/>
      <c r="M144" s="2"/>
      <c r="N144" s="2"/>
      <c r="O144" s="2"/>
      <c r="P144" s="3"/>
    </row>
    <row r="145" spans="11:16">
      <c r="K145" s="2"/>
      <c r="L145" s="2"/>
      <c r="M145" s="2"/>
      <c r="N145" s="2"/>
      <c r="O145" s="2"/>
      <c r="P145" s="3"/>
    </row>
    <row r="146" spans="11:16">
      <c r="K146" s="2"/>
      <c r="L146" s="2"/>
      <c r="M146" s="2"/>
      <c r="N146" s="2"/>
      <c r="O146" s="2"/>
      <c r="P146" s="3"/>
    </row>
    <row r="147" spans="11:16">
      <c r="K147" s="2"/>
      <c r="L147" s="2"/>
      <c r="M147" s="2"/>
      <c r="N147" s="2"/>
      <c r="O147" s="2"/>
      <c r="P147" s="3"/>
    </row>
    <row r="148" spans="11:16">
      <c r="K148" s="2"/>
      <c r="L148" s="2"/>
      <c r="M148" s="2"/>
      <c r="N148" s="2"/>
      <c r="O148" s="2"/>
      <c r="P148" s="3"/>
    </row>
    <row r="149" spans="11:16">
      <c r="K149" s="2"/>
      <c r="L149" s="2"/>
      <c r="M149" s="2"/>
      <c r="N149" s="2"/>
      <c r="O149" s="2"/>
      <c r="P149" s="3"/>
    </row>
    <row r="150" spans="11:16">
      <c r="K150" s="2"/>
      <c r="L150" s="2"/>
      <c r="M150" s="2"/>
      <c r="N150" s="2"/>
      <c r="O150" s="2"/>
      <c r="P150" s="3"/>
    </row>
    <row r="151" spans="11:16">
      <c r="K151" s="2"/>
      <c r="L151" s="2"/>
      <c r="M151" s="2"/>
      <c r="N151" s="2"/>
      <c r="O151" s="2"/>
      <c r="P151" s="3"/>
    </row>
    <row r="152" spans="11:16">
      <c r="K152" s="2"/>
      <c r="L152" s="2"/>
      <c r="M152" s="2"/>
      <c r="N152" s="2"/>
      <c r="O152" s="2"/>
      <c r="P152" s="3"/>
    </row>
    <row r="153" spans="11:16">
      <c r="K153" s="2"/>
      <c r="L153" s="2"/>
      <c r="M153" s="2"/>
      <c r="N153" s="2"/>
      <c r="O153" s="2"/>
      <c r="P153" s="3"/>
    </row>
    <row r="154" spans="11:16">
      <c r="K154" s="2"/>
      <c r="L154" s="2"/>
      <c r="M154" s="2"/>
      <c r="N154" s="2"/>
      <c r="O154" s="2"/>
      <c r="P154" s="3"/>
    </row>
    <row r="155" spans="11:16">
      <c r="K155" s="2"/>
      <c r="L155" s="2"/>
      <c r="M155" s="2"/>
      <c r="N155" s="2"/>
      <c r="O155" s="2"/>
      <c r="P155" s="3"/>
    </row>
    <row r="156" spans="11:16">
      <c r="K156" s="2"/>
      <c r="L156" s="2"/>
      <c r="M156" s="2"/>
      <c r="N156" s="2"/>
      <c r="O156" s="2"/>
      <c r="P156" s="3"/>
    </row>
    <row r="157" spans="11:16">
      <c r="K157" s="2"/>
      <c r="L157" s="2"/>
      <c r="M157" s="2"/>
      <c r="N157" s="2"/>
      <c r="O157" s="2"/>
      <c r="P157" s="3"/>
    </row>
    <row r="158" spans="11:16">
      <c r="K158" s="2"/>
      <c r="L158" s="2"/>
      <c r="M158" s="2"/>
      <c r="N158" s="2"/>
      <c r="O158" s="2"/>
      <c r="P158" s="3"/>
    </row>
    <row r="159" spans="11:16">
      <c r="K159" s="2"/>
      <c r="L159" s="2"/>
      <c r="M159" s="2"/>
      <c r="N159" s="2"/>
      <c r="O159" s="2"/>
      <c r="P159" s="3"/>
    </row>
    <row r="160" spans="11:16">
      <c r="K160" s="2"/>
      <c r="L160" s="2"/>
      <c r="M160" s="2"/>
      <c r="N160" s="2"/>
      <c r="O160" s="2"/>
      <c r="P160" s="3"/>
    </row>
    <row r="161" spans="11:16">
      <c r="K161" s="2"/>
      <c r="L161" s="2"/>
      <c r="M161" s="2"/>
      <c r="N161" s="2"/>
      <c r="O161" s="2"/>
      <c r="P161" s="3"/>
    </row>
    <row r="162" spans="11:16">
      <c r="K162" s="2"/>
      <c r="L162" s="2"/>
      <c r="M162" s="2"/>
      <c r="N162" s="2"/>
      <c r="O162" s="2"/>
      <c r="P162" s="3"/>
    </row>
    <row r="163" spans="11:16">
      <c r="K163" s="2"/>
      <c r="L163" s="2"/>
      <c r="M163" s="2"/>
      <c r="N163" s="2"/>
      <c r="O163" s="2"/>
      <c r="P163" s="3"/>
    </row>
    <row r="164" spans="11:16">
      <c r="K164" s="2"/>
      <c r="L164" s="2"/>
      <c r="M164" s="2"/>
      <c r="N164" s="2"/>
      <c r="O164" s="2"/>
      <c r="P164" s="3"/>
    </row>
    <row r="165" spans="11:16">
      <c r="K165" s="2"/>
      <c r="L165" s="2"/>
      <c r="M165" s="2"/>
      <c r="N165" s="2"/>
      <c r="O165" s="2"/>
      <c r="P165" s="3"/>
    </row>
    <row r="166" spans="11:16">
      <c r="K166" s="2"/>
      <c r="L166" s="2"/>
      <c r="M166" s="2"/>
      <c r="N166" s="2"/>
      <c r="O166" s="2"/>
      <c r="P166" s="3"/>
    </row>
    <row r="167" spans="11:16">
      <c r="K167" s="2"/>
      <c r="L167" s="2"/>
      <c r="M167" s="2"/>
      <c r="N167" s="2"/>
      <c r="O167" s="2"/>
      <c r="P167" s="3"/>
    </row>
    <row r="168" spans="11:16">
      <c r="K168" s="2"/>
      <c r="L168" s="2"/>
      <c r="M168" s="2"/>
      <c r="N168" s="2"/>
      <c r="O168" s="2"/>
      <c r="P168" s="3"/>
    </row>
    <row r="169" spans="11:16">
      <c r="K169" s="2"/>
      <c r="L169" s="2"/>
      <c r="M169" s="2"/>
      <c r="N169" s="2"/>
      <c r="O169" s="2"/>
      <c r="P169" s="3"/>
    </row>
    <row r="170" spans="11:16">
      <c r="K170" s="2"/>
      <c r="L170" s="2"/>
      <c r="M170" s="2"/>
      <c r="N170" s="2"/>
      <c r="O170" s="2"/>
      <c r="P170" s="3"/>
    </row>
    <row r="171" spans="11:16">
      <c r="K171" s="2"/>
      <c r="L171" s="2"/>
      <c r="M171" s="2"/>
      <c r="N171" s="2"/>
      <c r="O171" s="2"/>
      <c r="P171" s="3"/>
    </row>
    <row r="172" spans="11:16">
      <c r="K172" s="2"/>
      <c r="L172" s="2"/>
      <c r="M172" s="2"/>
      <c r="N172" s="2"/>
      <c r="O172" s="2"/>
      <c r="P172" s="3"/>
    </row>
    <row r="173" spans="11:16">
      <c r="K173" s="2"/>
      <c r="L173" s="2"/>
      <c r="M173" s="2"/>
      <c r="N173" s="2"/>
      <c r="O173" s="2"/>
      <c r="P173" s="3"/>
    </row>
    <row r="174" spans="11:16">
      <c r="K174" s="2"/>
      <c r="L174" s="2"/>
      <c r="M174" s="2"/>
      <c r="N174" s="2"/>
      <c r="O174" s="2"/>
      <c r="P174" s="3"/>
    </row>
    <row r="175" spans="11:16">
      <c r="K175" s="2"/>
      <c r="L175" s="2"/>
      <c r="M175" s="2"/>
      <c r="N175" s="2"/>
      <c r="O175" s="2"/>
      <c r="P175" s="3"/>
    </row>
    <row r="176" spans="11:16">
      <c r="K176" s="2"/>
      <c r="L176" s="2"/>
      <c r="M176" s="2"/>
      <c r="N176" s="2"/>
      <c r="O176" s="2"/>
      <c r="P176" s="3"/>
    </row>
    <row r="177" spans="11:16">
      <c r="K177" s="2"/>
      <c r="L177" s="2"/>
      <c r="M177" s="2"/>
      <c r="N177" s="2"/>
      <c r="O177" s="2"/>
      <c r="P177" s="3"/>
    </row>
    <row r="178" spans="11:16">
      <c r="K178" s="2"/>
      <c r="L178" s="2"/>
      <c r="M178" s="2"/>
      <c r="N178" s="2"/>
      <c r="O178" s="2"/>
      <c r="P178" s="3"/>
    </row>
    <row r="179" spans="11:16">
      <c r="K179" s="2"/>
      <c r="L179" s="2"/>
      <c r="M179" s="2"/>
      <c r="N179" s="2"/>
      <c r="O179" s="2"/>
      <c r="P179" s="3"/>
    </row>
    <row r="180" spans="11:16">
      <c r="K180" s="2"/>
      <c r="L180" s="2"/>
      <c r="M180" s="2"/>
      <c r="N180" s="2"/>
      <c r="O180" s="2"/>
      <c r="P180" s="3"/>
    </row>
    <row r="181" spans="11:16">
      <c r="K181" s="2"/>
      <c r="L181" s="2"/>
      <c r="M181" s="2"/>
      <c r="N181" s="2"/>
      <c r="O181" s="2"/>
      <c r="P181" s="3"/>
    </row>
    <row r="182" spans="11:16">
      <c r="K182" s="2"/>
      <c r="L182" s="2"/>
      <c r="M182" s="2"/>
      <c r="N182" s="2"/>
      <c r="O182" s="2"/>
      <c r="P182" s="3"/>
    </row>
    <row r="183" spans="11:16">
      <c r="K183" s="2"/>
      <c r="L183" s="2"/>
      <c r="M183" s="2"/>
      <c r="N183" s="2"/>
      <c r="O183" s="2"/>
      <c r="P183" s="3"/>
    </row>
    <row r="184" spans="11:16">
      <c r="K184" s="2"/>
      <c r="L184" s="2"/>
      <c r="M184" s="2"/>
      <c r="N184" s="2"/>
      <c r="O184" s="2"/>
      <c r="P184" s="3"/>
    </row>
    <row r="185" spans="11:16">
      <c r="K185" s="2"/>
      <c r="L185" s="2"/>
      <c r="M185" s="2"/>
      <c r="N185" s="2"/>
      <c r="O185" s="2"/>
      <c r="P185" s="3"/>
    </row>
    <row r="186" spans="11:16">
      <c r="K186" s="2"/>
      <c r="L186" s="2"/>
      <c r="M186" s="2"/>
      <c r="N186" s="2"/>
      <c r="O186" s="2"/>
      <c r="P186" s="3"/>
    </row>
    <row r="187" spans="11:16">
      <c r="K187" s="2"/>
      <c r="L187" s="2"/>
      <c r="M187" s="2"/>
      <c r="N187" s="2"/>
      <c r="O187" s="2"/>
      <c r="P187" s="3"/>
    </row>
    <row r="188" spans="11:16">
      <c r="K188" s="2"/>
      <c r="L188" s="2"/>
      <c r="M188" s="2"/>
      <c r="N188" s="2"/>
      <c r="O188" s="2"/>
      <c r="P188" s="3"/>
    </row>
    <row r="189" spans="11:16">
      <c r="K189" s="2"/>
      <c r="L189" s="2"/>
      <c r="M189" s="2"/>
      <c r="N189" s="2"/>
      <c r="O189" s="2"/>
      <c r="P189" s="3"/>
    </row>
    <row r="190" spans="11:16">
      <c r="K190" s="2"/>
      <c r="L190" s="2"/>
      <c r="M190" s="2"/>
      <c r="N190" s="2"/>
      <c r="O190" s="2"/>
      <c r="P190" s="3"/>
    </row>
    <row r="191" spans="11:16">
      <c r="K191" s="2"/>
      <c r="L191" s="2"/>
      <c r="M191" s="2"/>
      <c r="N191" s="2"/>
      <c r="O191" s="2"/>
      <c r="P191" s="3"/>
    </row>
    <row r="192" spans="11:16">
      <c r="K192" s="2"/>
      <c r="L192" s="2"/>
      <c r="M192" s="2"/>
      <c r="N192" s="2"/>
      <c r="O192" s="2"/>
      <c r="P192" s="3"/>
    </row>
    <row r="193" spans="11:16">
      <c r="K193" s="2"/>
      <c r="L193" s="2"/>
      <c r="M193" s="2"/>
      <c r="N193" s="2"/>
      <c r="O193" s="2"/>
      <c r="P193" s="3"/>
    </row>
    <row r="194" spans="11:16">
      <c r="K194" s="2"/>
      <c r="L194" s="2"/>
      <c r="M194" s="2"/>
      <c r="N194" s="2"/>
      <c r="O194" s="2"/>
      <c r="P194" s="3"/>
    </row>
    <row r="195" spans="11:16">
      <c r="K195" s="2"/>
      <c r="L195" s="2"/>
      <c r="M195" s="2"/>
      <c r="N195" s="2"/>
      <c r="O195" s="2"/>
      <c r="P195" s="3"/>
    </row>
    <row r="196" spans="11:16">
      <c r="K196" s="2"/>
      <c r="L196" s="2"/>
      <c r="M196" s="2"/>
      <c r="N196" s="2"/>
      <c r="O196" s="2"/>
      <c r="P196" s="3"/>
    </row>
    <row r="197" spans="11:16">
      <c r="K197" s="2"/>
      <c r="L197" s="2"/>
      <c r="M197" s="2"/>
      <c r="N197" s="2"/>
      <c r="O197" s="2"/>
      <c r="P197" s="3"/>
    </row>
    <row r="198" spans="11:16">
      <c r="K198" s="2"/>
      <c r="L198" s="2"/>
      <c r="M198" s="2"/>
      <c r="N198" s="2"/>
      <c r="O198" s="2"/>
      <c r="P198" s="3"/>
    </row>
    <row r="199" spans="11:16">
      <c r="K199" s="2"/>
      <c r="L199" s="2"/>
      <c r="M199" s="2"/>
      <c r="N199" s="2"/>
      <c r="O199" s="2"/>
      <c r="P199" s="3"/>
    </row>
    <row r="200" spans="11:16">
      <c r="K200" s="2"/>
      <c r="L200" s="2"/>
      <c r="M200" s="2"/>
      <c r="N200" s="2"/>
      <c r="O200" s="2"/>
      <c r="P200" s="3"/>
    </row>
    <row r="201" spans="11:16">
      <c r="K201" s="2"/>
      <c r="L201" s="2"/>
      <c r="M201" s="2"/>
      <c r="N201" s="2"/>
      <c r="O201" s="2"/>
      <c r="P201" s="3"/>
    </row>
    <row r="202" spans="11:16">
      <c r="K202" s="2"/>
      <c r="L202" s="2"/>
      <c r="M202" s="2"/>
      <c r="N202" s="2"/>
      <c r="O202" s="2"/>
      <c r="P202" s="3"/>
    </row>
    <row r="203" spans="11:16">
      <c r="K203" s="2"/>
      <c r="L203" s="2"/>
      <c r="M203" s="2"/>
      <c r="N203" s="2"/>
      <c r="O203" s="2"/>
      <c r="P203" s="3"/>
    </row>
    <row r="204" spans="11:16">
      <c r="K204" s="2"/>
      <c r="L204" s="2"/>
      <c r="M204" s="2"/>
      <c r="N204" s="2"/>
      <c r="O204" s="2"/>
      <c r="P204" s="3"/>
    </row>
    <row r="205" spans="11:16">
      <c r="K205" s="2"/>
      <c r="L205" s="2"/>
      <c r="M205" s="2"/>
      <c r="N205" s="2"/>
      <c r="O205" s="2"/>
      <c r="P205" s="3"/>
    </row>
    <row r="206" spans="11:16">
      <c r="K206" s="2"/>
      <c r="L206" s="2"/>
      <c r="M206" s="2"/>
      <c r="N206" s="2"/>
      <c r="O206" s="2"/>
      <c r="P206" s="3"/>
    </row>
    <row r="207" spans="11:16">
      <c r="K207" s="2"/>
      <c r="L207" s="2"/>
      <c r="M207" s="2"/>
      <c r="N207" s="2"/>
      <c r="O207" s="2"/>
      <c r="P207" s="3"/>
    </row>
    <row r="208" spans="11:16">
      <c r="K208" s="2"/>
      <c r="L208" s="2"/>
      <c r="M208" s="2"/>
      <c r="N208" s="2"/>
      <c r="O208" s="2"/>
      <c r="P208" s="3"/>
    </row>
    <row r="209" spans="11:16">
      <c r="K209" s="2"/>
      <c r="L209" s="2"/>
      <c r="M209" s="2"/>
      <c r="N209" s="2"/>
      <c r="O209" s="2"/>
      <c r="P209" s="3"/>
    </row>
    <row r="210" spans="11:16">
      <c r="K210" s="2"/>
      <c r="L210" s="2"/>
      <c r="M210" s="2"/>
      <c r="N210" s="2"/>
      <c r="O210" s="2"/>
      <c r="P210" s="3"/>
    </row>
    <row r="211" spans="11:16">
      <c r="K211" s="2"/>
      <c r="L211" s="2"/>
      <c r="M211" s="2"/>
      <c r="N211" s="2"/>
      <c r="O211" s="2"/>
      <c r="P211" s="3"/>
    </row>
    <row r="212" spans="11:16">
      <c r="K212" s="2"/>
      <c r="L212" s="2"/>
      <c r="M212" s="2"/>
      <c r="N212" s="2"/>
      <c r="O212" s="2"/>
      <c r="P212" s="3"/>
    </row>
    <row r="213" spans="11:16">
      <c r="K213" s="2"/>
      <c r="L213" s="2"/>
      <c r="M213" s="2"/>
      <c r="N213" s="2"/>
      <c r="O213" s="2"/>
      <c r="P213" s="3"/>
    </row>
    <row r="214" spans="11:16">
      <c r="K214" s="2"/>
      <c r="L214" s="2"/>
      <c r="M214" s="2"/>
      <c r="N214" s="2"/>
      <c r="O214" s="2"/>
      <c r="P214" s="3"/>
    </row>
    <row r="215" spans="11:16">
      <c r="K215" s="2"/>
      <c r="L215" s="2"/>
      <c r="M215" s="2"/>
      <c r="N215" s="2"/>
      <c r="O215" s="2"/>
      <c r="P215" s="3"/>
    </row>
    <row r="216" spans="11:16">
      <c r="K216" s="2"/>
      <c r="L216" s="2"/>
      <c r="M216" s="2"/>
      <c r="N216" s="2"/>
      <c r="O216" s="2"/>
      <c r="P216" s="3"/>
    </row>
    <row r="217" spans="11:16">
      <c r="K217" s="2"/>
      <c r="L217" s="2"/>
      <c r="M217" s="2"/>
      <c r="N217" s="2"/>
      <c r="O217" s="2"/>
      <c r="P217" s="3"/>
    </row>
    <row r="218" spans="11:16">
      <c r="K218" s="2"/>
      <c r="L218" s="2"/>
      <c r="M218" s="2"/>
      <c r="N218" s="2"/>
      <c r="O218" s="2"/>
      <c r="P218" s="3"/>
    </row>
    <row r="219" spans="11:16">
      <c r="K219" s="2"/>
      <c r="L219" s="2"/>
      <c r="M219" s="2"/>
      <c r="N219" s="2"/>
      <c r="O219" s="2"/>
      <c r="P219" s="3"/>
    </row>
    <row r="220" spans="11:16">
      <c r="K220" s="2"/>
      <c r="L220" s="2"/>
      <c r="M220" s="2"/>
      <c r="N220" s="2"/>
      <c r="O220" s="2"/>
      <c r="P220" s="3"/>
    </row>
    <row r="221" spans="11:16">
      <c r="K221" s="2"/>
      <c r="L221" s="2"/>
      <c r="M221" s="2"/>
      <c r="N221" s="2"/>
      <c r="O221" s="2"/>
      <c r="P221" s="3"/>
    </row>
    <row r="222" spans="11:16">
      <c r="K222" s="2"/>
      <c r="L222" s="2"/>
      <c r="M222" s="2"/>
      <c r="N222" s="2"/>
      <c r="O222" s="2"/>
      <c r="P222" s="3"/>
    </row>
    <row r="223" spans="11:16">
      <c r="K223" s="2"/>
      <c r="L223" s="2"/>
      <c r="M223" s="2"/>
      <c r="N223" s="2"/>
      <c r="O223" s="2"/>
      <c r="P223" s="3"/>
    </row>
    <row r="224" spans="11:16">
      <c r="K224" s="2"/>
      <c r="L224" s="2"/>
      <c r="M224" s="2"/>
      <c r="N224" s="2"/>
      <c r="O224" s="2"/>
      <c r="P224" s="3"/>
    </row>
    <row r="225" spans="11:16">
      <c r="K225" s="2"/>
      <c r="L225" s="2"/>
      <c r="M225" s="2"/>
      <c r="N225" s="2"/>
      <c r="O225" s="2"/>
      <c r="P225" s="3"/>
    </row>
    <row r="226" spans="11:16">
      <c r="K226" s="2"/>
      <c r="L226" s="2"/>
      <c r="M226" s="2"/>
      <c r="N226" s="2"/>
      <c r="O226" s="2"/>
      <c r="P226" s="3"/>
    </row>
    <row r="227" spans="11:16">
      <c r="K227" s="2"/>
      <c r="L227" s="2"/>
      <c r="M227" s="2"/>
      <c r="N227" s="2"/>
      <c r="O227" s="2"/>
      <c r="P227" s="3"/>
    </row>
    <row r="228" spans="11:16">
      <c r="K228" s="2"/>
      <c r="L228" s="2"/>
      <c r="M228" s="2"/>
      <c r="N228" s="2"/>
      <c r="O228" s="2"/>
      <c r="P228" s="3"/>
    </row>
    <row r="229" spans="11:16">
      <c r="K229" s="2"/>
      <c r="L229" s="2"/>
      <c r="M229" s="2"/>
      <c r="N229" s="2"/>
      <c r="O229" s="2"/>
      <c r="P229" s="3"/>
    </row>
    <row r="230" spans="11:16">
      <c r="K230" s="2"/>
      <c r="L230" s="2"/>
      <c r="M230" s="2"/>
      <c r="N230" s="2"/>
      <c r="O230" s="2"/>
      <c r="P230" s="3"/>
    </row>
    <row r="231" spans="11:16">
      <c r="K231" s="2"/>
      <c r="L231" s="2"/>
      <c r="M231" s="2"/>
      <c r="N231" s="2"/>
      <c r="O231" s="2"/>
      <c r="P231" s="3"/>
    </row>
    <row r="232" spans="11:16">
      <c r="K232" s="2"/>
      <c r="L232" s="2"/>
      <c r="M232" s="2"/>
      <c r="N232" s="2"/>
      <c r="O232" s="2"/>
      <c r="P232" s="3"/>
    </row>
    <row r="233" spans="11:16">
      <c r="K233" s="2"/>
      <c r="L233" s="2"/>
      <c r="M233" s="2"/>
      <c r="N233" s="2"/>
      <c r="O233" s="2"/>
      <c r="P233" s="3"/>
    </row>
    <row r="234" spans="11:16">
      <c r="K234" s="2"/>
      <c r="L234" s="2"/>
      <c r="M234" s="2"/>
      <c r="N234" s="2"/>
      <c r="O234" s="2"/>
      <c r="P234" s="3"/>
    </row>
    <row r="235" spans="11:16">
      <c r="K235" s="2"/>
      <c r="L235" s="2"/>
      <c r="M235" s="2"/>
      <c r="N235" s="2"/>
      <c r="O235" s="2"/>
      <c r="P235" s="3"/>
    </row>
    <row r="236" spans="11:16">
      <c r="K236" s="2"/>
      <c r="L236" s="2"/>
      <c r="M236" s="2"/>
      <c r="N236" s="2"/>
      <c r="O236" s="2"/>
      <c r="P236" s="3"/>
    </row>
    <row r="237" spans="11:16">
      <c r="K237" s="2"/>
      <c r="L237" s="2"/>
      <c r="M237" s="2"/>
      <c r="N237" s="2"/>
      <c r="O237" s="2"/>
      <c r="P237" s="3"/>
    </row>
    <row r="238" spans="11:16">
      <c r="K238" s="2"/>
      <c r="L238" s="2"/>
      <c r="M238" s="2"/>
      <c r="N238" s="2"/>
      <c r="O238" s="2"/>
      <c r="P238" s="3"/>
    </row>
    <row r="239" spans="11:16">
      <c r="K239" s="2"/>
      <c r="L239" s="2"/>
      <c r="M239" s="2"/>
      <c r="N239" s="2"/>
      <c r="O239" s="2"/>
      <c r="P239" s="3"/>
    </row>
    <row r="240" spans="11:16">
      <c r="K240" s="2"/>
      <c r="L240" s="2"/>
      <c r="M240" s="2"/>
      <c r="N240" s="2"/>
      <c r="O240" s="2"/>
      <c r="P240" s="3"/>
    </row>
    <row r="241" spans="11:16">
      <c r="K241" s="2"/>
      <c r="L241" s="2"/>
      <c r="M241" s="2"/>
      <c r="N241" s="2"/>
      <c r="O241" s="2"/>
      <c r="P241" s="3"/>
    </row>
    <row r="242" spans="11:16">
      <c r="K242" s="2"/>
      <c r="L242" s="2"/>
      <c r="M242" s="2"/>
      <c r="N242" s="2"/>
      <c r="O242" s="2"/>
      <c r="P242" s="3"/>
    </row>
    <row r="243" spans="11:16">
      <c r="K243" s="2"/>
      <c r="L243" s="2"/>
      <c r="M243" s="2"/>
      <c r="N243" s="2"/>
      <c r="O243" s="2"/>
      <c r="P243" s="3"/>
    </row>
    <row r="244" spans="11:16">
      <c r="K244" s="2"/>
      <c r="L244" s="2"/>
      <c r="M244" s="2"/>
      <c r="N244" s="2"/>
      <c r="O244" s="2"/>
      <c r="P244" s="3"/>
    </row>
    <row r="245" spans="11:16">
      <c r="K245" s="2"/>
      <c r="L245" s="2"/>
      <c r="M245" s="2"/>
      <c r="N245" s="2"/>
      <c r="O245" s="2"/>
      <c r="P245" s="3"/>
    </row>
    <row r="246" spans="11:16">
      <c r="K246" s="2"/>
      <c r="L246" s="2"/>
      <c r="M246" s="2"/>
      <c r="N246" s="2"/>
      <c r="O246" s="2"/>
      <c r="P246" s="3"/>
    </row>
    <row r="247" spans="11:16">
      <c r="K247" s="2"/>
      <c r="L247" s="2"/>
      <c r="M247" s="2"/>
      <c r="N247" s="2"/>
      <c r="O247" s="2"/>
      <c r="P247" s="3"/>
    </row>
    <row r="248" spans="11:16">
      <c r="K248" s="2"/>
      <c r="L248" s="2"/>
      <c r="M248" s="2"/>
      <c r="N248" s="2"/>
      <c r="O248" s="2"/>
      <c r="P248" s="3"/>
    </row>
    <row r="249" spans="11:16">
      <c r="K249" s="2"/>
      <c r="L249" s="2"/>
      <c r="M249" s="2"/>
      <c r="N249" s="2"/>
      <c r="O249" s="2"/>
      <c r="P249" s="3"/>
    </row>
    <row r="250" spans="11:16">
      <c r="K250" s="2"/>
      <c r="L250" s="2"/>
      <c r="M250" s="2"/>
      <c r="N250" s="2"/>
      <c r="O250" s="2"/>
      <c r="P250" s="3"/>
    </row>
    <row r="251" spans="11:16">
      <c r="K251" s="2"/>
      <c r="L251" s="2"/>
      <c r="M251" s="2"/>
      <c r="N251" s="2"/>
      <c r="O251" s="2"/>
      <c r="P251" s="3"/>
    </row>
    <row r="252" spans="11:16">
      <c r="K252" s="2"/>
      <c r="L252" s="2"/>
      <c r="M252" s="2"/>
      <c r="N252" s="2"/>
      <c r="O252" s="2"/>
      <c r="P252" s="3"/>
    </row>
    <row r="253" spans="11:16">
      <c r="K253" s="2"/>
      <c r="L253" s="2"/>
      <c r="M253" s="2"/>
      <c r="N253" s="2"/>
      <c r="O253" s="2"/>
      <c r="P253" s="3"/>
    </row>
    <row r="254" spans="11:16">
      <c r="K254" s="2"/>
      <c r="L254" s="2"/>
      <c r="M254" s="2"/>
      <c r="N254" s="2"/>
      <c r="O254" s="2"/>
      <c r="P254" s="3"/>
    </row>
    <row r="255" spans="11:16">
      <c r="K255" s="2"/>
      <c r="L255" s="2"/>
      <c r="M255" s="2"/>
      <c r="N255" s="2"/>
      <c r="O255" s="2"/>
      <c r="P255" s="3"/>
    </row>
    <row r="256" spans="11:16">
      <c r="K256" s="2"/>
      <c r="L256" s="2"/>
      <c r="M256" s="2"/>
      <c r="N256" s="2"/>
      <c r="O256" s="2"/>
      <c r="P256" s="3"/>
    </row>
    <row r="257" spans="11:16">
      <c r="K257" s="2"/>
      <c r="L257" s="2"/>
      <c r="M257" s="2"/>
      <c r="N257" s="2"/>
      <c r="O257" s="2"/>
      <c r="P257" s="3"/>
    </row>
    <row r="258" spans="11:16">
      <c r="K258" s="2"/>
      <c r="L258" s="2"/>
      <c r="M258" s="2"/>
      <c r="N258" s="2"/>
      <c r="O258" s="2"/>
      <c r="P258" s="3"/>
    </row>
    <row r="259" spans="11:16">
      <c r="K259" s="2"/>
      <c r="L259" s="2"/>
      <c r="M259" s="2"/>
      <c r="N259" s="2"/>
      <c r="O259" s="2"/>
      <c r="P259" s="3"/>
    </row>
    <row r="260" spans="11:16">
      <c r="K260" s="2"/>
      <c r="L260" s="2"/>
      <c r="M260" s="2"/>
      <c r="N260" s="2"/>
      <c r="O260" s="2"/>
      <c r="P260" s="3"/>
    </row>
    <row r="261" spans="11:16">
      <c r="K261" s="2"/>
      <c r="L261" s="2"/>
      <c r="M261" s="2"/>
      <c r="N261" s="2"/>
      <c r="O261" s="2"/>
      <c r="P261" s="3"/>
    </row>
    <row r="262" spans="11:16">
      <c r="K262" s="2"/>
      <c r="L262" s="2"/>
      <c r="M262" s="2"/>
      <c r="N262" s="2"/>
      <c r="O262" s="2"/>
      <c r="P262" s="3"/>
    </row>
    <row r="263" spans="11:16">
      <c r="K263" s="2"/>
      <c r="L263" s="2"/>
      <c r="M263" s="2"/>
      <c r="N263" s="2"/>
      <c r="O263" s="2"/>
      <c r="P263" s="3"/>
    </row>
    <row r="264" spans="11:16">
      <c r="K264" s="2"/>
      <c r="L264" s="2"/>
      <c r="M264" s="2"/>
      <c r="N264" s="2"/>
      <c r="O264" s="2"/>
      <c r="P264" s="3"/>
    </row>
    <row r="265" spans="11:16">
      <c r="K265" s="2"/>
      <c r="L265" s="2"/>
      <c r="M265" s="2"/>
      <c r="N265" s="2"/>
      <c r="O265" s="2"/>
      <c r="P265" s="3"/>
    </row>
    <row r="266" spans="11:16">
      <c r="K266" s="2"/>
      <c r="L266" s="2"/>
      <c r="M266" s="2"/>
      <c r="N266" s="2"/>
      <c r="O266" s="2"/>
      <c r="P266" s="3"/>
    </row>
    <row r="267" spans="11:16">
      <c r="K267" s="2"/>
      <c r="L267" s="2"/>
      <c r="M267" s="2"/>
      <c r="N267" s="2"/>
      <c r="O267" s="2"/>
      <c r="P267" s="3"/>
    </row>
    <row r="268" spans="11:16">
      <c r="K268" s="2"/>
      <c r="L268" s="2"/>
      <c r="M268" s="2"/>
      <c r="N268" s="2"/>
      <c r="O268" s="2"/>
      <c r="P268" s="3"/>
    </row>
    <row r="269" spans="11:16">
      <c r="K269" s="2"/>
      <c r="L269" s="2"/>
      <c r="M269" s="2"/>
      <c r="N269" s="2"/>
      <c r="O269" s="2"/>
      <c r="P269" s="3"/>
    </row>
    <row r="270" spans="11:16">
      <c r="K270" s="2"/>
      <c r="L270" s="2"/>
      <c r="M270" s="2"/>
      <c r="N270" s="2"/>
      <c r="O270" s="2"/>
      <c r="P270" s="3"/>
    </row>
    <row r="271" spans="11:16">
      <c r="K271" s="2"/>
      <c r="L271" s="2"/>
      <c r="M271" s="2"/>
      <c r="N271" s="2"/>
      <c r="O271" s="2"/>
      <c r="P271" s="3"/>
    </row>
    <row r="272" spans="11:16">
      <c r="K272" s="2"/>
      <c r="L272" s="2"/>
      <c r="M272" s="2"/>
      <c r="N272" s="2"/>
      <c r="O272" s="2"/>
      <c r="P272" s="3"/>
    </row>
    <row r="273" spans="11:16">
      <c r="K273" s="2"/>
      <c r="L273" s="2"/>
      <c r="M273" s="2"/>
      <c r="N273" s="2"/>
      <c r="O273" s="2"/>
      <c r="P273" s="3"/>
    </row>
    <row r="274" spans="11:16">
      <c r="K274" s="2"/>
      <c r="L274" s="2"/>
      <c r="M274" s="2"/>
      <c r="N274" s="2"/>
      <c r="O274" s="2"/>
      <c r="P274" s="3"/>
    </row>
    <row r="275" spans="11:16">
      <c r="K275" s="2"/>
      <c r="L275" s="2"/>
      <c r="M275" s="2"/>
      <c r="N275" s="2"/>
      <c r="O275" s="2"/>
      <c r="P275" s="3"/>
    </row>
    <row r="276" spans="11:16">
      <c r="K276" s="2"/>
      <c r="L276" s="2"/>
      <c r="M276" s="2"/>
      <c r="N276" s="2"/>
      <c r="O276" s="2"/>
      <c r="P276" s="3"/>
    </row>
    <row r="277" spans="11:16">
      <c r="K277" s="2"/>
      <c r="L277" s="2"/>
      <c r="M277" s="2"/>
      <c r="N277" s="2"/>
      <c r="O277" s="2"/>
      <c r="P277" s="3"/>
    </row>
    <row r="278" spans="11:16">
      <c r="K278" s="2"/>
      <c r="L278" s="2"/>
      <c r="M278" s="2"/>
      <c r="N278" s="2"/>
      <c r="O278" s="2"/>
      <c r="P278" s="3"/>
    </row>
    <row r="279" spans="11:16">
      <c r="K279" s="2"/>
      <c r="L279" s="2"/>
      <c r="M279" s="2"/>
      <c r="N279" s="2"/>
      <c r="O279" s="2"/>
      <c r="P279" s="3"/>
    </row>
    <row r="280" spans="11:16">
      <c r="K280" s="2"/>
      <c r="L280" s="2"/>
      <c r="M280" s="2"/>
      <c r="N280" s="2"/>
      <c r="O280" s="2"/>
      <c r="P280" s="3"/>
    </row>
    <row r="281" spans="11:16">
      <c r="K281" s="2"/>
      <c r="L281" s="2"/>
      <c r="M281" s="2"/>
      <c r="N281" s="2"/>
      <c r="O281" s="2"/>
      <c r="P281" s="3"/>
    </row>
    <row r="282" spans="11:16">
      <c r="K282" s="2"/>
      <c r="L282" s="2"/>
      <c r="M282" s="2"/>
      <c r="N282" s="2"/>
      <c r="O282" s="2"/>
      <c r="P282" s="3"/>
    </row>
    <row r="283" spans="11:16">
      <c r="K283" s="2"/>
      <c r="L283" s="2"/>
      <c r="M283" s="2"/>
      <c r="N283" s="2"/>
      <c r="O283" s="2"/>
      <c r="P283" s="3"/>
    </row>
    <row r="284" spans="11:16">
      <c r="K284" s="2"/>
      <c r="L284" s="2"/>
      <c r="M284" s="2"/>
      <c r="N284" s="2"/>
      <c r="O284" s="2"/>
      <c r="P284" s="3"/>
    </row>
    <row r="285" spans="11:16">
      <c r="K285" s="2"/>
      <c r="L285" s="2"/>
      <c r="M285" s="2"/>
      <c r="N285" s="2"/>
      <c r="O285" s="2"/>
      <c r="P285" s="3"/>
    </row>
    <row r="286" spans="11:16">
      <c r="K286" s="2"/>
      <c r="L286" s="2"/>
      <c r="M286" s="2"/>
      <c r="N286" s="2"/>
      <c r="O286" s="2"/>
      <c r="P286" s="3"/>
    </row>
    <row r="287" spans="11:16">
      <c r="K287" s="2"/>
      <c r="L287" s="2"/>
      <c r="M287" s="2"/>
      <c r="N287" s="2"/>
      <c r="O287" s="2"/>
      <c r="P287" s="3"/>
    </row>
    <row r="288" spans="11:16">
      <c r="K288" s="2"/>
      <c r="L288" s="2"/>
      <c r="M288" s="2"/>
      <c r="N288" s="2"/>
      <c r="O288" s="2"/>
      <c r="P288" s="3"/>
    </row>
    <row r="289" spans="11:16">
      <c r="K289" s="2"/>
      <c r="L289" s="2"/>
      <c r="M289" s="2"/>
      <c r="N289" s="2"/>
      <c r="O289" s="2"/>
      <c r="P289" s="3"/>
    </row>
    <row r="290" spans="11:16">
      <c r="K290" s="2"/>
      <c r="L290" s="2"/>
      <c r="M290" s="2"/>
      <c r="N290" s="2"/>
      <c r="O290" s="2"/>
      <c r="P290" s="3"/>
    </row>
    <row r="291" spans="11:16">
      <c r="K291" s="2"/>
      <c r="L291" s="2"/>
      <c r="M291" s="2"/>
      <c r="N291" s="2"/>
      <c r="O291" s="2"/>
      <c r="P291" s="3"/>
    </row>
    <row r="292" spans="11:16">
      <c r="K292" s="2"/>
      <c r="L292" s="2"/>
      <c r="M292" s="2"/>
      <c r="N292" s="2"/>
      <c r="O292" s="2"/>
      <c r="P292" s="3"/>
    </row>
    <row r="293" spans="11:16">
      <c r="K293" s="2"/>
      <c r="L293" s="2"/>
      <c r="M293" s="2"/>
      <c r="N293" s="2"/>
      <c r="O293" s="2"/>
      <c r="P293" s="3"/>
    </row>
    <row r="294" spans="11:16">
      <c r="K294" s="2"/>
      <c r="L294" s="2"/>
      <c r="M294" s="2"/>
      <c r="N294" s="2"/>
      <c r="O294" s="2"/>
      <c r="P294" s="3"/>
    </row>
    <row r="295" spans="11:16">
      <c r="K295" s="2"/>
      <c r="L295" s="2"/>
      <c r="M295" s="2"/>
      <c r="N295" s="2"/>
      <c r="O295" s="2"/>
      <c r="P295" s="3"/>
    </row>
    <row r="296" spans="11:16">
      <c r="K296" s="2"/>
      <c r="L296" s="2"/>
      <c r="M296" s="2"/>
      <c r="N296" s="2"/>
      <c r="O296" s="2"/>
      <c r="P296" s="3"/>
    </row>
    <row r="297" spans="11:16">
      <c r="K297" s="2"/>
      <c r="L297" s="2"/>
      <c r="M297" s="2"/>
      <c r="N297" s="2"/>
      <c r="O297" s="2"/>
      <c r="P297" s="3"/>
    </row>
    <row r="298" spans="11:16">
      <c r="K298" s="2"/>
      <c r="L298" s="2"/>
      <c r="M298" s="2"/>
      <c r="N298" s="2"/>
      <c r="O298" s="2"/>
      <c r="P298" s="3"/>
    </row>
    <row r="299" spans="11:16">
      <c r="K299" s="2"/>
      <c r="L299" s="2"/>
      <c r="M299" s="2"/>
      <c r="N299" s="2"/>
      <c r="O299" s="2"/>
      <c r="P299" s="3"/>
    </row>
    <row r="300" spans="11:16">
      <c r="K300" s="2"/>
      <c r="L300" s="2"/>
      <c r="M300" s="2"/>
      <c r="N300" s="2"/>
      <c r="O300" s="2"/>
      <c r="P300" s="3"/>
    </row>
    <row r="301" spans="11:16">
      <c r="K301" s="2"/>
      <c r="L301" s="2"/>
      <c r="M301" s="2"/>
      <c r="N301" s="2"/>
      <c r="O301" s="2"/>
      <c r="P301" s="3"/>
    </row>
    <row r="302" spans="11:16">
      <c r="K302" s="2"/>
      <c r="L302" s="2"/>
      <c r="M302" s="2"/>
      <c r="N302" s="2"/>
      <c r="O302" s="2"/>
      <c r="P302" s="3"/>
    </row>
    <row r="303" spans="11:16">
      <c r="K303" s="2"/>
      <c r="L303" s="2"/>
      <c r="M303" s="2"/>
      <c r="N303" s="2"/>
      <c r="O303" s="2"/>
      <c r="P303" s="3"/>
    </row>
    <row r="304" spans="11:16">
      <c r="K304" s="2"/>
      <c r="L304" s="2"/>
      <c r="M304" s="2"/>
      <c r="N304" s="2"/>
      <c r="O304" s="2"/>
      <c r="P304" s="3"/>
    </row>
    <row r="305" spans="11:16">
      <c r="K305" s="2"/>
      <c r="L305" s="2"/>
      <c r="M305" s="2"/>
      <c r="N305" s="2"/>
      <c r="O305" s="2"/>
      <c r="P305" s="3"/>
    </row>
    <row r="306" spans="11:16">
      <c r="K306" s="2"/>
      <c r="L306" s="2"/>
      <c r="M306" s="2"/>
      <c r="N306" s="2"/>
      <c r="O306" s="2"/>
      <c r="P306" s="3"/>
    </row>
    <row r="307" spans="11:16">
      <c r="K307" s="2"/>
      <c r="L307" s="2"/>
      <c r="M307" s="2"/>
      <c r="N307" s="2"/>
      <c r="O307" s="2"/>
      <c r="P307" s="3"/>
    </row>
    <row r="308" spans="11:16">
      <c r="K308" s="2"/>
      <c r="L308" s="2"/>
      <c r="M308" s="2"/>
      <c r="N308" s="2"/>
      <c r="O308" s="2"/>
      <c r="P308" s="3"/>
    </row>
    <row r="309" spans="11:16">
      <c r="K309" s="2"/>
      <c r="L309" s="2"/>
      <c r="M309" s="2"/>
      <c r="N309" s="2"/>
      <c r="O309" s="2"/>
      <c r="P309" s="3"/>
    </row>
    <row r="310" spans="11:16">
      <c r="K310" s="2"/>
      <c r="L310" s="2"/>
      <c r="M310" s="2"/>
      <c r="N310" s="2"/>
      <c r="O310" s="2"/>
      <c r="P310" s="3"/>
    </row>
    <row r="311" spans="11:16">
      <c r="K311" s="2"/>
      <c r="L311" s="2"/>
      <c r="M311" s="2"/>
      <c r="N311" s="2"/>
      <c r="O311" s="2"/>
      <c r="P311" s="3"/>
    </row>
    <row r="312" spans="11:16">
      <c r="K312" s="2"/>
      <c r="L312" s="2"/>
      <c r="M312" s="2"/>
      <c r="N312" s="2"/>
      <c r="O312" s="2"/>
      <c r="P312" s="3"/>
    </row>
    <row r="313" spans="11:16">
      <c r="K313" s="2"/>
      <c r="L313" s="2"/>
      <c r="M313" s="2"/>
      <c r="N313" s="2"/>
      <c r="O313" s="2"/>
      <c r="P313" s="3"/>
    </row>
    <row r="314" spans="11:16">
      <c r="K314" s="2"/>
      <c r="L314" s="2"/>
      <c r="M314" s="2"/>
      <c r="N314" s="2"/>
      <c r="O314" s="2"/>
      <c r="P314" s="3"/>
    </row>
    <row r="315" spans="11:16">
      <c r="K315" s="2"/>
      <c r="L315" s="2"/>
      <c r="M315" s="2"/>
      <c r="N315" s="2"/>
      <c r="O315" s="2"/>
      <c r="P315" s="3"/>
    </row>
    <row r="316" spans="11:16">
      <c r="K316" s="2"/>
      <c r="L316" s="2"/>
      <c r="M316" s="2"/>
      <c r="N316" s="2"/>
      <c r="O316" s="2"/>
      <c r="P316" s="3"/>
    </row>
    <row r="317" spans="11:16">
      <c r="K317" s="2"/>
      <c r="L317" s="2"/>
      <c r="M317" s="2"/>
      <c r="N317" s="2"/>
      <c r="O317" s="2"/>
      <c r="P317" s="3"/>
    </row>
    <row r="318" spans="11:16">
      <c r="K318" s="2"/>
      <c r="L318" s="2"/>
      <c r="M318" s="2"/>
      <c r="N318" s="2"/>
      <c r="O318" s="2"/>
      <c r="P318" s="3"/>
    </row>
    <row r="319" spans="11:16">
      <c r="K319" s="2"/>
      <c r="L319" s="2"/>
      <c r="M319" s="2"/>
      <c r="N319" s="2"/>
      <c r="O319" s="2"/>
      <c r="P319" s="3"/>
    </row>
    <row r="320" spans="11:16">
      <c r="K320" s="2"/>
      <c r="L320" s="2"/>
      <c r="M320" s="2"/>
      <c r="N320" s="2"/>
      <c r="O320" s="2"/>
      <c r="P320" s="3"/>
    </row>
    <row r="321" spans="11:16">
      <c r="K321" s="2"/>
      <c r="L321" s="2"/>
      <c r="M321" s="2"/>
      <c r="N321" s="2"/>
      <c r="O321" s="2"/>
      <c r="P321" s="3"/>
    </row>
    <row r="322" spans="11:16">
      <c r="K322" s="2"/>
      <c r="L322" s="2"/>
      <c r="M322" s="2"/>
      <c r="N322" s="2"/>
      <c r="O322" s="2"/>
      <c r="P322" s="3"/>
    </row>
    <row r="323" spans="11:16">
      <c r="K323" s="2"/>
      <c r="L323" s="2"/>
      <c r="M323" s="2"/>
      <c r="N323" s="2"/>
      <c r="O323" s="2"/>
      <c r="P323" s="3"/>
    </row>
    <row r="324" spans="11:16">
      <c r="K324" s="2"/>
      <c r="L324" s="2"/>
      <c r="M324" s="2"/>
      <c r="N324" s="2"/>
      <c r="O324" s="2"/>
      <c r="P324" s="3"/>
    </row>
    <row r="325" spans="11:16">
      <c r="K325" s="2"/>
      <c r="L325" s="2"/>
      <c r="M325" s="2"/>
      <c r="N325" s="2"/>
      <c r="O325" s="2"/>
      <c r="P325" s="3"/>
    </row>
    <row r="326" spans="11:16">
      <c r="K326" s="2"/>
      <c r="L326" s="2"/>
      <c r="M326" s="2"/>
      <c r="N326" s="2"/>
      <c r="O326" s="2"/>
      <c r="P326" s="3"/>
    </row>
    <row r="327" spans="11:16">
      <c r="K327" s="2"/>
      <c r="L327" s="2"/>
      <c r="M327" s="2"/>
      <c r="N327" s="2"/>
      <c r="O327" s="2"/>
      <c r="P327" s="3"/>
    </row>
    <row r="328" spans="11:16">
      <c r="K328" s="2"/>
      <c r="L328" s="2"/>
      <c r="M328" s="2"/>
      <c r="N328" s="2"/>
      <c r="O328" s="2"/>
      <c r="P328" s="3"/>
    </row>
    <row r="329" spans="11:16">
      <c r="K329" s="2"/>
      <c r="L329" s="2"/>
      <c r="M329" s="2"/>
      <c r="N329" s="2"/>
      <c r="O329" s="2"/>
      <c r="P329" s="3"/>
    </row>
    <row r="330" spans="11:16">
      <c r="K330" s="2"/>
      <c r="L330" s="2"/>
      <c r="M330" s="2"/>
      <c r="N330" s="2"/>
      <c r="O330" s="2"/>
      <c r="P330" s="3"/>
    </row>
    <row r="331" spans="11:16">
      <c r="K331" s="2"/>
      <c r="L331" s="2"/>
      <c r="M331" s="2"/>
      <c r="N331" s="2"/>
      <c r="O331" s="2"/>
      <c r="P331" s="3"/>
    </row>
    <row r="332" spans="11:16">
      <c r="K332" s="2"/>
      <c r="L332" s="2"/>
      <c r="M332" s="2"/>
      <c r="N332" s="2"/>
      <c r="O332" s="2"/>
      <c r="P332" s="3"/>
    </row>
    <row r="333" spans="11:16">
      <c r="K333" s="2"/>
      <c r="L333" s="2"/>
      <c r="M333" s="2"/>
      <c r="N333" s="2"/>
      <c r="O333" s="2"/>
      <c r="P333" s="3"/>
    </row>
    <row r="334" spans="11:16">
      <c r="K334" s="2"/>
      <c r="L334" s="2"/>
      <c r="M334" s="2"/>
      <c r="N334" s="2"/>
      <c r="O334" s="2"/>
      <c r="P334" s="3"/>
    </row>
    <row r="335" spans="11:16">
      <c r="K335" s="2"/>
      <c r="L335" s="2"/>
      <c r="M335" s="2"/>
      <c r="N335" s="2"/>
      <c r="O335" s="2"/>
      <c r="P335" s="3"/>
    </row>
    <row r="336" spans="11:16">
      <c r="K336" s="2"/>
      <c r="L336" s="2"/>
      <c r="M336" s="2"/>
      <c r="N336" s="2"/>
      <c r="O336" s="2"/>
      <c r="P336" s="3"/>
    </row>
    <row r="337" spans="11:16">
      <c r="K337" s="2"/>
      <c r="L337" s="2"/>
      <c r="M337" s="2"/>
      <c r="N337" s="2"/>
      <c r="O337" s="2"/>
      <c r="P337" s="3"/>
    </row>
    <row r="338" spans="11:16">
      <c r="K338" s="2"/>
      <c r="L338" s="2"/>
      <c r="M338" s="2"/>
      <c r="N338" s="2"/>
      <c r="O338" s="2"/>
      <c r="P338" s="3"/>
    </row>
    <row r="339" spans="11:16">
      <c r="K339" s="2"/>
      <c r="L339" s="2"/>
      <c r="M339" s="2"/>
      <c r="N339" s="2"/>
      <c r="O339" s="2"/>
      <c r="P339" s="3"/>
    </row>
    <row r="340" spans="11:16">
      <c r="K340" s="2"/>
      <c r="L340" s="2"/>
      <c r="M340" s="2"/>
      <c r="N340" s="2"/>
      <c r="O340" s="2"/>
      <c r="P340" s="3"/>
    </row>
    <row r="341" spans="11:16">
      <c r="K341" s="2"/>
      <c r="L341" s="2"/>
      <c r="M341" s="2"/>
      <c r="N341" s="2"/>
      <c r="O341" s="2"/>
      <c r="P341" s="3"/>
    </row>
    <row r="342" spans="11:16">
      <c r="K342" s="2"/>
      <c r="L342" s="2"/>
      <c r="M342" s="2"/>
      <c r="N342" s="2"/>
      <c r="O342" s="2"/>
      <c r="P342" s="3"/>
    </row>
    <row r="343" spans="11:16">
      <c r="K343" s="2"/>
      <c r="L343" s="2"/>
      <c r="M343" s="2"/>
      <c r="N343" s="2"/>
      <c r="O343" s="2"/>
      <c r="P343" s="3"/>
    </row>
    <row r="344" spans="11:16">
      <c r="K344" s="2"/>
      <c r="L344" s="2"/>
      <c r="M344" s="2"/>
      <c r="N344" s="2"/>
      <c r="O344" s="2"/>
      <c r="P344" s="3"/>
    </row>
    <row r="345" spans="11:16">
      <c r="K345" s="2"/>
      <c r="L345" s="2"/>
      <c r="M345" s="2"/>
      <c r="N345" s="2"/>
      <c r="O345" s="2"/>
      <c r="P345" s="3"/>
    </row>
    <row r="346" spans="11:16">
      <c r="K346" s="2"/>
      <c r="L346" s="2"/>
      <c r="M346" s="2"/>
      <c r="N346" s="2"/>
      <c r="O346" s="2"/>
      <c r="P346" s="3"/>
    </row>
    <row r="347" spans="11:16">
      <c r="K347" s="2"/>
      <c r="L347" s="2"/>
      <c r="M347" s="2"/>
      <c r="N347" s="2"/>
      <c r="O347" s="2"/>
      <c r="P347" s="3"/>
    </row>
    <row r="348" spans="11:16">
      <c r="K348" s="2"/>
      <c r="L348" s="2"/>
      <c r="M348" s="2"/>
      <c r="N348" s="2"/>
      <c r="O348" s="2"/>
      <c r="P348" s="3"/>
    </row>
    <row r="349" spans="11:16">
      <c r="K349" s="2"/>
      <c r="L349" s="2"/>
      <c r="M349" s="2"/>
      <c r="N349" s="2"/>
      <c r="O349" s="2"/>
      <c r="P349" s="3"/>
    </row>
    <row r="350" spans="11:16">
      <c r="K350" s="2"/>
      <c r="L350" s="2"/>
      <c r="M350" s="2"/>
      <c r="N350" s="2"/>
      <c r="O350" s="2"/>
      <c r="P350" s="3"/>
    </row>
    <row r="351" spans="11:16">
      <c r="K351" s="2"/>
      <c r="L351" s="2"/>
      <c r="M351" s="2"/>
      <c r="N351" s="2"/>
      <c r="O351" s="2"/>
      <c r="P351" s="3"/>
    </row>
    <row r="352" spans="11:16">
      <c r="K352" s="2"/>
      <c r="L352" s="2"/>
      <c r="M352" s="2"/>
      <c r="N352" s="2"/>
      <c r="O352" s="2"/>
      <c r="P352" s="3"/>
    </row>
    <row r="353" spans="11:16">
      <c r="K353" s="2"/>
      <c r="L353" s="2"/>
      <c r="M353" s="2"/>
      <c r="N353" s="2"/>
      <c r="O353" s="2"/>
      <c r="P353" s="3"/>
    </row>
    <row r="354" spans="11:16">
      <c r="K354" s="2"/>
      <c r="L354" s="2"/>
      <c r="M354" s="2"/>
      <c r="N354" s="2"/>
      <c r="O354" s="2"/>
      <c r="P354" s="3"/>
    </row>
    <row r="355" spans="11:16">
      <c r="K355" s="2"/>
      <c r="L355" s="2"/>
      <c r="M355" s="2"/>
      <c r="N355" s="2"/>
      <c r="O355" s="2"/>
      <c r="P355" s="3"/>
    </row>
    <row r="356" spans="11:16">
      <c r="K356" s="2"/>
      <c r="L356" s="2"/>
      <c r="M356" s="2"/>
      <c r="N356" s="2"/>
      <c r="O356" s="2"/>
      <c r="P356" s="3"/>
    </row>
    <row r="357" spans="11:16">
      <c r="K357" s="2"/>
      <c r="L357" s="2"/>
      <c r="M357" s="2"/>
      <c r="N357" s="2"/>
      <c r="O357" s="2"/>
      <c r="P357" s="3"/>
    </row>
    <row r="358" spans="11:16">
      <c r="K358" s="2"/>
      <c r="L358" s="2"/>
      <c r="M358" s="2"/>
      <c r="N358" s="2"/>
      <c r="O358" s="2"/>
      <c r="P358" s="3"/>
    </row>
    <row r="359" spans="11:16">
      <c r="K359" s="2"/>
      <c r="L359" s="2"/>
      <c r="M359" s="2"/>
      <c r="N359" s="2"/>
      <c r="O359" s="2"/>
      <c r="P359" s="3"/>
    </row>
    <row r="360" spans="11:16">
      <c r="K360" s="2"/>
      <c r="L360" s="2"/>
      <c r="M360" s="2"/>
      <c r="N360" s="2"/>
      <c r="O360" s="2"/>
      <c r="P360" s="3"/>
    </row>
    <row r="361" spans="11:16">
      <c r="K361" s="2"/>
      <c r="L361" s="2"/>
      <c r="M361" s="2"/>
      <c r="N361" s="2"/>
      <c r="O361" s="2"/>
      <c r="P361" s="3"/>
    </row>
    <row r="362" spans="11:16">
      <c r="K362" s="2"/>
      <c r="L362" s="2"/>
      <c r="M362" s="2"/>
      <c r="N362" s="2"/>
      <c r="O362" s="2"/>
      <c r="P362" s="3"/>
    </row>
    <row r="363" spans="11:16">
      <c r="K363" s="2"/>
      <c r="L363" s="2"/>
      <c r="M363" s="2"/>
      <c r="N363" s="2"/>
      <c r="O363" s="2"/>
      <c r="P363" s="3"/>
    </row>
    <row r="364" spans="11:16">
      <c r="K364" s="2"/>
      <c r="L364" s="2"/>
      <c r="M364" s="2"/>
      <c r="N364" s="2"/>
      <c r="O364" s="2"/>
      <c r="P364" s="3"/>
    </row>
    <row r="365" spans="11:16">
      <c r="K365" s="2"/>
      <c r="L365" s="2"/>
      <c r="M365" s="2"/>
      <c r="N365" s="2"/>
      <c r="O365" s="2"/>
      <c r="P365" s="3"/>
    </row>
    <row r="366" spans="11:16">
      <c r="K366" s="2"/>
      <c r="L366" s="2"/>
      <c r="M366" s="2"/>
      <c r="N366" s="2"/>
      <c r="O366" s="2"/>
      <c r="P366" s="3"/>
    </row>
    <row r="367" spans="11:16">
      <c r="K367" s="2"/>
      <c r="L367" s="2"/>
      <c r="M367" s="2"/>
      <c r="N367" s="2"/>
      <c r="O367" s="2"/>
      <c r="P367" s="3"/>
    </row>
    <row r="368" spans="11:16">
      <c r="K368" s="2"/>
      <c r="L368" s="2"/>
      <c r="M368" s="2"/>
      <c r="N368" s="2"/>
      <c r="O368" s="2"/>
      <c r="P368" s="3"/>
    </row>
    <row r="369" spans="11:16">
      <c r="K369" s="2"/>
      <c r="L369" s="2"/>
      <c r="M369" s="2"/>
      <c r="N369" s="2"/>
      <c r="O369" s="2"/>
      <c r="P369" s="3"/>
    </row>
    <row r="370" spans="11:16">
      <c r="K370" s="2"/>
      <c r="L370" s="2"/>
      <c r="M370" s="2"/>
      <c r="N370" s="2"/>
      <c r="O370" s="2"/>
      <c r="P370" s="3"/>
    </row>
    <row r="371" spans="11:16">
      <c r="K371" s="2"/>
      <c r="L371" s="2"/>
      <c r="M371" s="2"/>
      <c r="N371" s="2"/>
      <c r="O371" s="2"/>
      <c r="P371" s="3"/>
    </row>
    <row r="372" spans="11:16">
      <c r="K372" s="2"/>
      <c r="L372" s="2"/>
      <c r="M372" s="2"/>
      <c r="N372" s="2"/>
      <c r="O372" s="2"/>
      <c r="P372" s="3"/>
    </row>
    <row r="373" spans="11:16">
      <c r="K373" s="2"/>
      <c r="L373" s="2"/>
      <c r="M373" s="2"/>
      <c r="N373" s="2"/>
      <c r="O373" s="2"/>
      <c r="P373" s="3"/>
    </row>
    <row r="374" spans="11:16">
      <c r="K374" s="2"/>
      <c r="L374" s="2"/>
      <c r="M374" s="2"/>
      <c r="N374" s="2"/>
      <c r="O374" s="2"/>
      <c r="P374" s="3"/>
    </row>
    <row r="375" spans="11:16">
      <c r="K375" s="2"/>
      <c r="L375" s="2"/>
      <c r="M375" s="2"/>
      <c r="N375" s="2"/>
      <c r="O375" s="2"/>
      <c r="P375" s="3"/>
    </row>
    <row r="376" spans="11:16">
      <c r="K376" s="2"/>
      <c r="L376" s="2"/>
      <c r="M376" s="2"/>
      <c r="N376" s="2"/>
      <c r="O376" s="2"/>
      <c r="P376" s="3"/>
    </row>
    <row r="377" spans="11:16">
      <c r="K377" s="2"/>
      <c r="L377" s="2"/>
      <c r="M377" s="2"/>
      <c r="N377" s="2"/>
      <c r="O377" s="2"/>
      <c r="P377" s="3"/>
    </row>
    <row r="378" spans="11:16">
      <c r="K378" s="2"/>
      <c r="L378" s="2"/>
      <c r="M378" s="2"/>
      <c r="N378" s="2"/>
      <c r="O378" s="2"/>
      <c r="P378" s="3"/>
    </row>
    <row r="379" spans="11:16">
      <c r="K379" s="2"/>
      <c r="L379" s="2"/>
      <c r="M379" s="2"/>
      <c r="N379" s="2"/>
      <c r="O379" s="2"/>
      <c r="P379" s="3"/>
    </row>
    <row r="380" spans="11:16">
      <c r="K380" s="2"/>
      <c r="L380" s="2"/>
      <c r="M380" s="2"/>
      <c r="N380" s="2"/>
      <c r="O380" s="2"/>
      <c r="P380" s="3"/>
    </row>
    <row r="381" spans="11:16">
      <c r="K381" s="2"/>
      <c r="L381" s="2"/>
      <c r="M381" s="2"/>
      <c r="N381" s="2"/>
      <c r="O381" s="2"/>
      <c r="P381" s="3"/>
    </row>
    <row r="382" spans="11:16">
      <c r="K382" s="2"/>
      <c r="L382" s="2"/>
      <c r="M382" s="2"/>
      <c r="N382" s="2"/>
      <c r="O382" s="2"/>
      <c r="P382" s="3"/>
    </row>
    <row r="383" spans="11:16">
      <c r="K383" s="2"/>
      <c r="L383" s="2"/>
      <c r="M383" s="2"/>
      <c r="N383" s="2"/>
      <c r="O383" s="2"/>
      <c r="P383" s="3"/>
    </row>
    <row r="384" spans="11:16">
      <c r="K384" s="2"/>
      <c r="L384" s="2"/>
      <c r="M384" s="2"/>
      <c r="N384" s="2"/>
      <c r="O384" s="2"/>
      <c r="P384" s="3"/>
    </row>
    <row r="385" spans="11:16">
      <c r="K385" s="2"/>
      <c r="L385" s="2"/>
      <c r="M385" s="2"/>
      <c r="N385" s="2"/>
      <c r="O385" s="2"/>
      <c r="P385" s="3"/>
    </row>
    <row r="386" spans="11:16">
      <c r="K386" s="2"/>
      <c r="L386" s="2"/>
      <c r="M386" s="2"/>
      <c r="N386" s="2"/>
      <c r="O386" s="2"/>
      <c r="P386" s="3"/>
    </row>
    <row r="387" spans="11:16">
      <c r="K387" s="2"/>
      <c r="L387" s="2"/>
      <c r="M387" s="2"/>
      <c r="N387" s="2"/>
      <c r="O387" s="2"/>
      <c r="P387" s="3"/>
    </row>
    <row r="388" spans="11:16">
      <c r="K388" s="2"/>
      <c r="L388" s="2"/>
      <c r="M388" s="2"/>
      <c r="N388" s="2"/>
      <c r="O388" s="2"/>
      <c r="P388" s="3"/>
    </row>
    <row r="389" spans="11:16">
      <c r="K389" s="2"/>
      <c r="L389" s="2"/>
      <c r="M389" s="2"/>
      <c r="N389" s="2"/>
      <c r="O389" s="2"/>
      <c r="P389" s="3"/>
    </row>
    <row r="390" spans="11:16">
      <c r="K390" s="2"/>
      <c r="L390" s="2"/>
      <c r="M390" s="2"/>
      <c r="N390" s="2"/>
      <c r="O390" s="2"/>
      <c r="P390" s="3"/>
    </row>
    <row r="391" spans="11:16">
      <c r="K391" s="2"/>
      <c r="L391" s="2"/>
      <c r="M391" s="2"/>
      <c r="N391" s="2"/>
      <c r="O391" s="2"/>
      <c r="P391" s="3"/>
    </row>
    <row r="392" spans="11:16">
      <c r="K392" s="2"/>
      <c r="L392" s="2"/>
      <c r="M392" s="2"/>
      <c r="N392" s="2"/>
      <c r="O392" s="2"/>
      <c r="P392" s="3"/>
    </row>
    <row r="393" spans="11:16">
      <c r="K393" s="2"/>
      <c r="L393" s="2"/>
      <c r="M393" s="2"/>
      <c r="N393" s="2"/>
      <c r="O393" s="2"/>
      <c r="P393" s="3"/>
    </row>
    <row r="394" spans="11:16">
      <c r="K394" s="2"/>
      <c r="L394" s="2"/>
      <c r="M394" s="2"/>
      <c r="N394" s="2"/>
      <c r="O394" s="2"/>
      <c r="P394" s="3"/>
    </row>
    <row r="395" spans="11:16">
      <c r="K395" s="2"/>
      <c r="L395" s="2"/>
      <c r="M395" s="2"/>
      <c r="N395" s="2"/>
      <c r="O395" s="2"/>
      <c r="P395" s="3"/>
    </row>
    <row r="396" spans="11:16">
      <c r="K396" s="2"/>
      <c r="L396" s="2"/>
      <c r="M396" s="2"/>
      <c r="N396" s="2"/>
      <c r="O396" s="2"/>
      <c r="P396" s="3"/>
    </row>
    <row r="397" spans="11:16">
      <c r="K397" s="2"/>
      <c r="L397" s="2"/>
      <c r="M397" s="2"/>
      <c r="N397" s="2"/>
      <c r="O397" s="2"/>
      <c r="P397" s="3"/>
    </row>
    <row r="398" spans="11:16">
      <c r="K398" s="2"/>
      <c r="L398" s="2"/>
      <c r="M398" s="2"/>
      <c r="N398" s="2"/>
      <c r="O398" s="2"/>
      <c r="P398" s="3"/>
    </row>
    <row r="399" spans="11:16">
      <c r="K399" s="2"/>
      <c r="L399" s="2"/>
      <c r="M399" s="2"/>
      <c r="N399" s="2"/>
      <c r="O399" s="2"/>
      <c r="P399" s="3"/>
    </row>
    <row r="400" spans="11:16">
      <c r="K400" s="2"/>
      <c r="L400" s="2"/>
      <c r="M400" s="2"/>
      <c r="N400" s="2"/>
      <c r="O400" s="2"/>
      <c r="P400" s="3"/>
    </row>
    <row r="401" spans="11:16">
      <c r="K401" s="2"/>
      <c r="L401" s="2"/>
      <c r="M401" s="2"/>
      <c r="N401" s="2"/>
      <c r="O401" s="2"/>
      <c r="P401" s="3"/>
    </row>
    <row r="402" spans="11:16">
      <c r="K402" s="2"/>
      <c r="L402" s="2"/>
      <c r="M402" s="2"/>
      <c r="N402" s="2"/>
      <c r="O402" s="2"/>
      <c r="P402" s="3"/>
    </row>
    <row r="403" spans="11:16">
      <c r="K403" s="2"/>
      <c r="L403" s="2"/>
      <c r="M403" s="2"/>
      <c r="N403" s="2"/>
      <c r="O403" s="2"/>
      <c r="P403" s="3"/>
    </row>
    <row r="404" spans="11:16">
      <c r="K404" s="2"/>
      <c r="L404" s="2"/>
      <c r="M404" s="2"/>
      <c r="N404" s="2"/>
      <c r="O404" s="2"/>
      <c r="P404" s="3"/>
    </row>
    <row r="405" spans="11:16">
      <c r="K405" s="2"/>
      <c r="L405" s="2"/>
      <c r="M405" s="2"/>
      <c r="N405" s="2"/>
      <c r="O405" s="2"/>
      <c r="P405" s="3"/>
    </row>
    <row r="406" spans="11:16">
      <c r="K406" s="2"/>
      <c r="L406" s="2"/>
      <c r="M406" s="2"/>
      <c r="N406" s="2"/>
      <c r="O406" s="2"/>
      <c r="P406" s="3"/>
    </row>
    <row r="407" spans="11:16">
      <c r="K407" s="2"/>
      <c r="L407" s="2"/>
      <c r="M407" s="2"/>
      <c r="N407" s="2"/>
      <c r="O407" s="2"/>
      <c r="P407" s="3"/>
    </row>
    <row r="408" spans="11:16">
      <c r="K408" s="2"/>
      <c r="L408" s="2"/>
      <c r="M408" s="2"/>
      <c r="N408" s="2"/>
      <c r="O408" s="2"/>
      <c r="P408" s="3"/>
    </row>
    <row r="409" spans="11:16">
      <c r="K409" s="2"/>
      <c r="L409" s="2"/>
      <c r="M409" s="2"/>
      <c r="N409" s="2"/>
      <c r="O409" s="2"/>
      <c r="P409" s="3"/>
    </row>
    <row r="410" spans="11:16">
      <c r="K410" s="2"/>
      <c r="L410" s="2"/>
      <c r="M410" s="2"/>
      <c r="N410" s="2"/>
      <c r="O410" s="2"/>
      <c r="P410" s="3"/>
    </row>
    <row r="411" spans="11:16">
      <c r="K411" s="2"/>
      <c r="L411" s="2"/>
      <c r="M411" s="2"/>
      <c r="N411" s="2"/>
      <c r="O411" s="2"/>
      <c r="P411" s="3"/>
    </row>
    <row r="412" spans="11:16">
      <c r="K412" s="2"/>
      <c r="L412" s="2"/>
      <c r="M412" s="2"/>
      <c r="N412" s="2"/>
      <c r="O412" s="2"/>
      <c r="P412" s="3"/>
    </row>
    <row r="413" spans="11:16">
      <c r="K413" s="2"/>
      <c r="L413" s="2"/>
      <c r="M413" s="2"/>
      <c r="N413" s="2"/>
      <c r="O413" s="2"/>
      <c r="P413" s="3"/>
    </row>
    <row r="414" spans="11:16">
      <c r="K414" s="2"/>
      <c r="L414" s="2"/>
      <c r="M414" s="2"/>
      <c r="N414" s="2"/>
      <c r="O414" s="2"/>
      <c r="P414" s="3"/>
    </row>
    <row r="415" spans="11:16">
      <c r="K415" s="2"/>
      <c r="L415" s="2"/>
      <c r="M415" s="2"/>
      <c r="N415" s="2"/>
      <c r="O415" s="2"/>
      <c r="P415" s="3"/>
    </row>
    <row r="416" spans="11:16">
      <c r="K416" s="2"/>
      <c r="L416" s="2"/>
      <c r="M416" s="2"/>
      <c r="N416" s="2"/>
      <c r="O416" s="2"/>
      <c r="P416" s="3"/>
    </row>
    <row r="417" spans="11:16">
      <c r="K417" s="2"/>
      <c r="L417" s="2"/>
      <c r="M417" s="2"/>
      <c r="N417" s="2"/>
      <c r="O417" s="2"/>
      <c r="P417" s="3"/>
    </row>
    <row r="418" spans="11:16">
      <c r="K418" s="2"/>
      <c r="L418" s="2"/>
      <c r="M418" s="2"/>
      <c r="N418" s="2"/>
      <c r="O418" s="2"/>
      <c r="P418" s="3"/>
    </row>
    <row r="419" spans="11:16">
      <c r="K419" s="2"/>
      <c r="L419" s="2"/>
      <c r="M419" s="2"/>
      <c r="N419" s="2"/>
      <c r="O419" s="2"/>
      <c r="P419" s="3"/>
    </row>
    <row r="420" spans="11:16">
      <c r="K420" s="2"/>
      <c r="L420" s="2"/>
      <c r="M420" s="2"/>
      <c r="N420" s="2"/>
      <c r="O420" s="2"/>
      <c r="P420" s="3"/>
    </row>
    <row r="421" spans="11:16">
      <c r="K421" s="2"/>
      <c r="L421" s="2"/>
      <c r="M421" s="2"/>
      <c r="N421" s="2"/>
      <c r="O421" s="2"/>
      <c r="P421" s="3"/>
    </row>
    <row r="422" spans="11:16">
      <c r="K422" s="2"/>
      <c r="L422" s="2"/>
      <c r="M422" s="2"/>
      <c r="N422" s="2"/>
      <c r="O422" s="2"/>
      <c r="P422" s="3"/>
    </row>
    <row r="423" spans="11:16">
      <c r="K423" s="2"/>
      <c r="L423" s="2"/>
      <c r="M423" s="2"/>
      <c r="N423" s="2"/>
      <c r="O423" s="2"/>
      <c r="P423" s="3"/>
    </row>
    <row r="424" spans="11:16">
      <c r="K424" s="2"/>
      <c r="L424" s="2"/>
      <c r="M424" s="2"/>
      <c r="N424" s="2"/>
      <c r="O424" s="2"/>
      <c r="P424" s="3"/>
    </row>
    <row r="425" spans="11:16">
      <c r="K425" s="2"/>
      <c r="L425" s="2"/>
      <c r="M425" s="2"/>
      <c r="N425" s="2"/>
      <c r="O425" s="2"/>
      <c r="P425" s="3"/>
    </row>
    <row r="426" spans="11:16">
      <c r="K426" s="2"/>
      <c r="L426" s="2"/>
      <c r="M426" s="2"/>
      <c r="N426" s="2"/>
      <c r="O426" s="2"/>
      <c r="P426" s="3"/>
    </row>
    <row r="427" spans="11:16">
      <c r="K427" s="2"/>
      <c r="L427" s="2"/>
      <c r="M427" s="2"/>
      <c r="N427" s="2"/>
      <c r="O427" s="2"/>
      <c r="P427" s="3"/>
    </row>
    <row r="428" spans="11:16">
      <c r="K428" s="2"/>
      <c r="L428" s="2"/>
      <c r="M428" s="2"/>
      <c r="N428" s="2"/>
      <c r="O428" s="2"/>
      <c r="P428" s="3"/>
    </row>
    <row r="429" spans="11:16">
      <c r="K429" s="2"/>
      <c r="L429" s="2"/>
      <c r="M429" s="2"/>
      <c r="N429" s="2"/>
      <c r="O429" s="2"/>
      <c r="P429" s="3"/>
    </row>
    <row r="430" spans="11:16">
      <c r="K430" s="2"/>
      <c r="L430" s="2"/>
      <c r="M430" s="2"/>
      <c r="N430" s="2"/>
      <c r="O430" s="2"/>
      <c r="P430" s="3"/>
    </row>
    <row r="431" spans="11:16">
      <c r="K431" s="2"/>
      <c r="L431" s="2"/>
      <c r="M431" s="2"/>
      <c r="N431" s="2"/>
      <c r="O431" s="2"/>
      <c r="P431" s="3"/>
    </row>
    <row r="432" spans="11:16">
      <c r="K432" s="2"/>
      <c r="L432" s="2"/>
      <c r="M432" s="2"/>
      <c r="N432" s="2"/>
      <c r="O432" s="2"/>
      <c r="P432" s="3"/>
    </row>
    <row r="433" spans="11:16">
      <c r="K433" s="2"/>
      <c r="L433" s="2"/>
      <c r="M433" s="2"/>
      <c r="N433" s="2"/>
      <c r="O433" s="2"/>
      <c r="P433" s="3"/>
    </row>
    <row r="434" spans="11:16">
      <c r="K434" s="2"/>
      <c r="L434" s="2"/>
      <c r="M434" s="2"/>
      <c r="N434" s="2"/>
      <c r="O434" s="2"/>
      <c r="P434" s="3"/>
    </row>
    <row r="435" spans="11:16">
      <c r="K435" s="2"/>
      <c r="L435" s="2"/>
      <c r="M435" s="2"/>
      <c r="N435" s="2"/>
      <c r="O435" s="2"/>
      <c r="P435" s="3"/>
    </row>
    <row r="436" spans="11:16">
      <c r="K436" s="2"/>
      <c r="L436" s="2"/>
      <c r="M436" s="2"/>
      <c r="N436" s="2"/>
      <c r="O436" s="2"/>
      <c r="P436" s="3"/>
    </row>
    <row r="437" spans="11:16">
      <c r="K437" s="2"/>
      <c r="L437" s="2"/>
      <c r="M437" s="2"/>
      <c r="N437" s="2"/>
      <c r="O437" s="2"/>
      <c r="P437" s="3"/>
    </row>
    <row r="438" spans="11:16">
      <c r="K438" s="2"/>
      <c r="L438" s="2"/>
      <c r="M438" s="2"/>
      <c r="N438" s="2"/>
      <c r="O438" s="2"/>
      <c r="P438" s="3"/>
    </row>
    <row r="439" spans="11:16">
      <c r="K439" s="2"/>
      <c r="L439" s="2"/>
      <c r="M439" s="2"/>
      <c r="N439" s="2"/>
      <c r="O439" s="2"/>
      <c r="P439" s="3"/>
    </row>
    <row r="440" spans="11:16">
      <c r="K440" s="2"/>
      <c r="L440" s="2"/>
      <c r="M440" s="2"/>
      <c r="N440" s="2"/>
      <c r="O440" s="2"/>
      <c r="P440" s="3"/>
    </row>
    <row r="441" spans="11:16">
      <c r="K441" s="2"/>
      <c r="L441" s="2"/>
      <c r="M441" s="2"/>
      <c r="N441" s="2"/>
      <c r="O441" s="2"/>
      <c r="P441" s="3"/>
    </row>
    <row r="442" spans="11:16">
      <c r="K442" s="2"/>
      <c r="L442" s="2"/>
      <c r="M442" s="2"/>
      <c r="N442" s="2"/>
      <c r="O442" s="2"/>
      <c r="P442" s="3"/>
    </row>
    <row r="443" spans="11:16">
      <c r="K443" s="2"/>
      <c r="L443" s="2"/>
      <c r="M443" s="2"/>
      <c r="N443" s="2"/>
      <c r="O443" s="2"/>
      <c r="P443" s="3"/>
    </row>
    <row r="444" spans="11:16">
      <c r="K444" s="2"/>
      <c r="L444" s="2"/>
      <c r="M444" s="2"/>
      <c r="N444" s="2"/>
      <c r="O444" s="2"/>
      <c r="P444" s="3"/>
    </row>
    <row r="445" spans="11:16">
      <c r="K445" s="2"/>
      <c r="L445" s="2"/>
      <c r="M445" s="2"/>
      <c r="N445" s="2"/>
      <c r="O445" s="2"/>
      <c r="P445" s="3"/>
    </row>
    <row r="446" spans="11:16">
      <c r="K446" s="2"/>
      <c r="L446" s="2"/>
      <c r="M446" s="2"/>
      <c r="N446" s="2"/>
      <c r="O446" s="2"/>
      <c r="P446" s="3"/>
    </row>
    <row r="447" spans="11:16">
      <c r="K447" s="2"/>
      <c r="L447" s="2"/>
      <c r="M447" s="2"/>
      <c r="N447" s="2"/>
      <c r="O447" s="2"/>
      <c r="P447" s="3"/>
    </row>
    <row r="448" spans="11:16">
      <c r="K448" s="2"/>
      <c r="L448" s="2"/>
      <c r="M448" s="2"/>
      <c r="N448" s="2"/>
      <c r="O448" s="2"/>
      <c r="P448" s="3"/>
    </row>
    <row r="449" spans="11:16">
      <c r="K449" s="2"/>
      <c r="L449" s="2"/>
      <c r="M449" s="2"/>
      <c r="N449" s="2"/>
      <c r="O449" s="2"/>
      <c r="P449" s="3"/>
    </row>
    <row r="450" spans="11:16">
      <c r="K450" s="2"/>
      <c r="L450" s="2"/>
      <c r="M450" s="2"/>
      <c r="N450" s="2"/>
      <c r="O450" s="2"/>
      <c r="P450" s="3"/>
    </row>
    <row r="451" spans="11:16">
      <c r="K451" s="2"/>
      <c r="L451" s="2"/>
      <c r="M451" s="2"/>
      <c r="N451" s="2"/>
      <c r="O451" s="2"/>
      <c r="P451" s="3"/>
    </row>
    <row r="452" spans="11:16">
      <c r="K452" s="2"/>
      <c r="L452" s="2"/>
      <c r="M452" s="2"/>
      <c r="N452" s="2"/>
      <c r="O452" s="2"/>
      <c r="P452" s="3"/>
    </row>
    <row r="453" spans="11:16">
      <c r="K453" s="2"/>
      <c r="L453" s="2"/>
      <c r="M453" s="2"/>
      <c r="N453" s="2"/>
      <c r="O453" s="2"/>
      <c r="P453" s="3"/>
    </row>
    <row r="454" spans="11:16">
      <c r="K454" s="2"/>
      <c r="L454" s="2"/>
      <c r="M454" s="2"/>
      <c r="N454" s="2"/>
      <c r="O454" s="2"/>
      <c r="P454" s="3"/>
    </row>
    <row r="455" spans="11:16">
      <c r="K455" s="2"/>
      <c r="L455" s="2"/>
      <c r="M455" s="2"/>
      <c r="N455" s="2"/>
      <c r="O455" s="2"/>
      <c r="P455" s="3"/>
    </row>
    <row r="456" spans="11:16">
      <c r="K456" s="2"/>
      <c r="L456" s="2"/>
      <c r="M456" s="2"/>
      <c r="N456" s="2"/>
      <c r="O456" s="2"/>
      <c r="P456" s="3"/>
    </row>
    <row r="457" spans="11:16">
      <c r="K457" s="2"/>
      <c r="L457" s="2"/>
      <c r="M457" s="2"/>
      <c r="N457" s="2"/>
      <c r="O457" s="2"/>
      <c r="P457" s="3"/>
    </row>
    <row r="458" spans="11:16">
      <c r="K458" s="2"/>
      <c r="L458" s="2"/>
      <c r="M458" s="2"/>
      <c r="N458" s="2"/>
      <c r="O458" s="2"/>
      <c r="P458" s="3"/>
    </row>
    <row r="459" spans="11:16">
      <c r="K459" s="2"/>
      <c r="L459" s="2"/>
      <c r="M459" s="2"/>
      <c r="N459" s="2"/>
      <c r="O459" s="2"/>
      <c r="P459" s="3"/>
    </row>
    <row r="460" spans="11:16">
      <c r="K460" s="2"/>
      <c r="L460" s="2"/>
      <c r="M460" s="2"/>
      <c r="N460" s="2"/>
      <c r="O460" s="2"/>
      <c r="P460" s="3"/>
    </row>
    <row r="461" spans="11:16">
      <c r="K461" s="2"/>
      <c r="L461" s="2"/>
      <c r="M461" s="2"/>
      <c r="N461" s="2"/>
      <c r="O461" s="2"/>
      <c r="P461" s="3"/>
    </row>
    <row r="462" spans="11:16">
      <c r="K462" s="2"/>
      <c r="L462" s="2"/>
      <c r="M462" s="2"/>
      <c r="N462" s="2"/>
      <c r="O462" s="2"/>
      <c r="P462" s="3"/>
    </row>
    <row r="463" spans="11:16">
      <c r="K463" s="2"/>
      <c r="L463" s="2"/>
      <c r="M463" s="2"/>
      <c r="N463" s="2"/>
      <c r="O463" s="2"/>
      <c r="P463" s="3"/>
    </row>
    <row r="464" spans="11:16">
      <c r="K464" s="2"/>
      <c r="L464" s="2"/>
      <c r="M464" s="2"/>
      <c r="N464" s="2"/>
      <c r="O464" s="2"/>
      <c r="P464" s="3"/>
    </row>
    <row r="465" spans="11:16">
      <c r="K465" s="2"/>
      <c r="L465" s="2"/>
      <c r="M465" s="2"/>
      <c r="N465" s="2"/>
      <c r="O465" s="2"/>
      <c r="P465" s="3"/>
    </row>
    <row r="466" spans="11:16">
      <c r="K466" s="2"/>
      <c r="L466" s="2"/>
      <c r="M466" s="2"/>
      <c r="N466" s="2"/>
      <c r="O466" s="2"/>
      <c r="P466" s="3"/>
    </row>
    <row r="467" spans="11:16">
      <c r="K467" s="2"/>
      <c r="L467" s="2"/>
      <c r="M467" s="2"/>
      <c r="N467" s="2"/>
      <c r="O467" s="2"/>
      <c r="P467" s="3"/>
    </row>
    <row r="468" spans="11:16">
      <c r="K468" s="2"/>
      <c r="L468" s="2"/>
      <c r="M468" s="2"/>
      <c r="N468" s="2"/>
      <c r="O468" s="2"/>
      <c r="P468" s="3"/>
    </row>
    <row r="469" spans="11:16">
      <c r="K469" s="2"/>
      <c r="L469" s="2"/>
      <c r="M469" s="2"/>
      <c r="N469" s="2"/>
      <c r="O469" s="2"/>
      <c r="P469" s="3"/>
    </row>
    <row r="470" spans="11:16">
      <c r="K470" s="2"/>
      <c r="L470" s="2"/>
      <c r="M470" s="2"/>
      <c r="N470" s="2"/>
      <c r="O470" s="2"/>
      <c r="P470" s="3"/>
    </row>
    <row r="471" spans="11:16">
      <c r="K471" s="2"/>
      <c r="L471" s="2"/>
      <c r="M471" s="2"/>
      <c r="N471" s="2"/>
      <c r="O471" s="2"/>
      <c r="P471" s="3"/>
    </row>
    <row r="472" spans="11:16">
      <c r="K472" s="2"/>
      <c r="L472" s="2"/>
      <c r="M472" s="2"/>
      <c r="N472" s="2"/>
      <c r="O472" s="2"/>
      <c r="P472" s="3"/>
    </row>
    <row r="473" spans="11:16">
      <c r="K473" s="2"/>
      <c r="L473" s="2"/>
      <c r="M473" s="2"/>
      <c r="N473" s="2"/>
      <c r="O473" s="2"/>
      <c r="P473" s="3"/>
    </row>
    <row r="474" spans="11:16">
      <c r="K474" s="2"/>
      <c r="L474" s="2"/>
      <c r="M474" s="2"/>
      <c r="N474" s="2"/>
      <c r="O474" s="2"/>
      <c r="P474" s="3"/>
    </row>
    <row r="475" spans="11:16">
      <c r="K475" s="2"/>
      <c r="L475" s="2"/>
      <c r="M475" s="2"/>
      <c r="N475" s="2"/>
      <c r="O475" s="2"/>
      <c r="P475" s="3"/>
    </row>
    <row r="476" spans="11:16">
      <c r="K476" s="2"/>
      <c r="L476" s="2"/>
      <c r="M476" s="2"/>
      <c r="N476" s="2"/>
      <c r="O476" s="2"/>
      <c r="P476" s="3"/>
    </row>
    <row r="477" spans="11:16">
      <c r="K477" s="2"/>
      <c r="L477" s="2"/>
      <c r="M477" s="2"/>
      <c r="N477" s="2"/>
      <c r="O477" s="2"/>
      <c r="P477" s="3"/>
    </row>
    <row r="478" spans="11:16">
      <c r="K478" s="2"/>
      <c r="L478" s="2"/>
      <c r="M478" s="2"/>
      <c r="N478" s="2"/>
      <c r="O478" s="2"/>
      <c r="P478" s="3"/>
    </row>
    <row r="479" spans="11:16">
      <c r="K479" s="2"/>
      <c r="L479" s="2"/>
      <c r="M479" s="2"/>
      <c r="N479" s="2"/>
      <c r="O479" s="2"/>
      <c r="P479" s="3"/>
    </row>
    <row r="480" spans="11:16">
      <c r="K480" s="2"/>
      <c r="L480" s="2"/>
      <c r="M480" s="2"/>
      <c r="N480" s="2"/>
      <c r="O480" s="2"/>
      <c r="P480" s="3"/>
    </row>
    <row r="481" spans="11:16">
      <c r="K481" s="2"/>
      <c r="L481" s="2"/>
      <c r="M481" s="2"/>
      <c r="N481" s="2"/>
      <c r="O481" s="2"/>
      <c r="P481" s="3"/>
    </row>
    <row r="482" spans="11:16">
      <c r="K482" s="2"/>
      <c r="L482" s="2"/>
      <c r="M482" s="2"/>
      <c r="N482" s="2"/>
      <c r="O482" s="2"/>
      <c r="P482" s="3"/>
    </row>
    <row r="483" spans="11:16">
      <c r="K483" s="2"/>
      <c r="L483" s="2"/>
      <c r="M483" s="2"/>
      <c r="N483" s="2"/>
      <c r="O483" s="2"/>
      <c r="P483" s="3"/>
    </row>
    <row r="484" spans="11:16">
      <c r="K484" s="2"/>
      <c r="L484" s="2"/>
      <c r="M484" s="2"/>
      <c r="N484" s="2"/>
      <c r="O484" s="2"/>
      <c r="P484" s="3"/>
    </row>
    <row r="485" spans="11:16">
      <c r="K485" s="2"/>
      <c r="L485" s="2"/>
      <c r="M485" s="2"/>
      <c r="N485" s="2"/>
      <c r="O485" s="2"/>
      <c r="P485" s="3"/>
    </row>
    <row r="486" spans="11:16">
      <c r="K486" s="2"/>
      <c r="L486" s="2"/>
      <c r="M486" s="2"/>
      <c r="N486" s="2"/>
      <c r="O486" s="2"/>
      <c r="P486" s="3"/>
    </row>
    <row r="487" spans="11:16">
      <c r="K487" s="2"/>
      <c r="L487" s="2"/>
      <c r="M487" s="2"/>
      <c r="N487" s="2"/>
      <c r="O487" s="2"/>
      <c r="P487" s="3"/>
    </row>
    <row r="488" spans="11:16">
      <c r="K488" s="2"/>
      <c r="L488" s="2"/>
      <c r="M488" s="2"/>
      <c r="N488" s="2"/>
      <c r="O488" s="2"/>
      <c r="P488" s="3"/>
    </row>
    <row r="489" spans="11:16">
      <c r="K489" s="2"/>
      <c r="L489" s="2"/>
      <c r="M489" s="2"/>
      <c r="N489" s="2"/>
      <c r="O489" s="2"/>
      <c r="P489" s="3"/>
    </row>
    <row r="490" spans="11:16">
      <c r="K490" s="2"/>
      <c r="L490" s="2"/>
      <c r="M490" s="2"/>
      <c r="N490" s="2"/>
      <c r="O490" s="2"/>
      <c r="P490" s="3"/>
    </row>
    <row r="491" spans="11:16">
      <c r="K491" s="2"/>
      <c r="L491" s="2"/>
      <c r="M491" s="2"/>
      <c r="N491" s="2"/>
      <c r="O491" s="2"/>
      <c r="P491" s="3"/>
    </row>
    <row r="492" spans="11:16">
      <c r="K492" s="2"/>
      <c r="L492" s="2"/>
      <c r="M492" s="2"/>
      <c r="N492" s="2"/>
      <c r="O492" s="2"/>
      <c r="P492" s="3"/>
    </row>
    <row r="493" spans="11:16">
      <c r="K493" s="2"/>
      <c r="L493" s="2"/>
      <c r="M493" s="2"/>
      <c r="N493" s="2"/>
      <c r="O493" s="2"/>
      <c r="P493" s="3"/>
    </row>
    <row r="494" spans="11:16">
      <c r="K494" s="2"/>
      <c r="L494" s="2"/>
      <c r="M494" s="2"/>
      <c r="N494" s="2"/>
      <c r="O494" s="2"/>
      <c r="P494" s="3"/>
    </row>
    <row r="495" spans="11:16">
      <c r="K495" s="2"/>
      <c r="L495" s="2"/>
      <c r="M495" s="2"/>
      <c r="N495" s="2"/>
      <c r="O495" s="2"/>
      <c r="P495" s="3"/>
    </row>
    <row r="496" spans="11:16">
      <c r="K496" s="2"/>
      <c r="L496" s="2"/>
      <c r="M496" s="2"/>
      <c r="N496" s="2"/>
      <c r="O496" s="2"/>
      <c r="P496" s="3"/>
    </row>
    <row r="497" spans="11:16">
      <c r="K497" s="2"/>
      <c r="L497" s="2"/>
      <c r="M497" s="2"/>
      <c r="N497" s="2"/>
      <c r="O497" s="2"/>
      <c r="P497" s="3"/>
    </row>
    <row r="498" spans="11:16">
      <c r="K498" s="2"/>
      <c r="L498" s="2"/>
      <c r="M498" s="2"/>
      <c r="N498" s="2"/>
      <c r="O498" s="2"/>
      <c r="P498" s="3"/>
    </row>
    <row r="499" spans="11:16">
      <c r="K499" s="2"/>
      <c r="L499" s="2"/>
      <c r="M499" s="2"/>
      <c r="N499" s="2"/>
      <c r="O499" s="2"/>
      <c r="P499" s="3"/>
    </row>
    <row r="500" spans="11:16">
      <c r="K500" s="2"/>
      <c r="L500" s="2"/>
      <c r="M500" s="2"/>
      <c r="N500" s="2"/>
      <c r="O500" s="2"/>
      <c r="P500" s="3"/>
    </row>
    <row r="501" spans="11:16">
      <c r="K501" s="2"/>
      <c r="L501" s="2"/>
      <c r="M501" s="2"/>
      <c r="N501" s="2"/>
      <c r="O501" s="2"/>
      <c r="P501" s="3"/>
    </row>
    <row r="502" spans="11:16">
      <c r="K502" s="2"/>
      <c r="L502" s="2"/>
      <c r="M502" s="2"/>
      <c r="N502" s="2"/>
      <c r="O502" s="2"/>
      <c r="P502" s="3"/>
    </row>
    <row r="503" spans="11:16">
      <c r="K503" s="2"/>
      <c r="L503" s="2"/>
      <c r="M503" s="2"/>
      <c r="N503" s="2"/>
      <c r="O503" s="2"/>
      <c r="P503" s="3"/>
    </row>
    <row r="504" spans="11:16">
      <c r="K504" s="2"/>
      <c r="L504" s="2"/>
      <c r="M504" s="2"/>
      <c r="N504" s="2"/>
      <c r="O504" s="2"/>
      <c r="P504" s="3"/>
    </row>
    <row r="505" spans="11:16">
      <c r="K505" s="2"/>
      <c r="L505" s="2"/>
      <c r="M505" s="2"/>
      <c r="N505" s="2"/>
      <c r="O505" s="2"/>
      <c r="P505" s="3"/>
    </row>
    <row r="506" spans="11:16">
      <c r="K506" s="2"/>
      <c r="L506" s="2"/>
      <c r="M506" s="2"/>
      <c r="N506" s="2"/>
      <c r="O506" s="2"/>
      <c r="P506" s="3"/>
    </row>
    <row r="507" spans="11:16">
      <c r="K507" s="2"/>
      <c r="L507" s="2"/>
      <c r="M507" s="2"/>
      <c r="N507" s="2"/>
      <c r="O507" s="2"/>
      <c r="P507" s="3"/>
    </row>
    <row r="508" spans="11:16">
      <c r="K508" s="2"/>
      <c r="L508" s="2"/>
      <c r="M508" s="2"/>
      <c r="N508" s="2"/>
      <c r="O508" s="2"/>
      <c r="P508" s="3"/>
    </row>
    <row r="509" spans="11:16">
      <c r="K509" s="2"/>
      <c r="L509" s="2"/>
      <c r="M509" s="2"/>
      <c r="N509" s="2"/>
      <c r="O509" s="2"/>
      <c r="P509" s="3"/>
    </row>
    <row r="510" spans="11:16">
      <c r="K510" s="2"/>
      <c r="L510" s="2"/>
      <c r="M510" s="2"/>
      <c r="N510" s="2"/>
      <c r="O510" s="2"/>
      <c r="P510" s="3"/>
    </row>
    <row r="511" spans="11:16">
      <c r="K511" s="2"/>
      <c r="L511" s="2"/>
      <c r="M511" s="2"/>
      <c r="N511" s="2"/>
      <c r="O511" s="2"/>
      <c r="P511" s="3"/>
    </row>
    <row r="512" spans="11:16">
      <c r="K512" s="2"/>
      <c r="L512" s="2"/>
      <c r="M512" s="2"/>
      <c r="N512" s="2"/>
      <c r="O512" s="2"/>
      <c r="P512" s="3"/>
    </row>
    <row r="513" spans="11:16">
      <c r="K513" s="2"/>
      <c r="L513" s="2"/>
      <c r="M513" s="2"/>
      <c r="N513" s="2"/>
      <c r="O513" s="2"/>
      <c r="P513" s="3"/>
    </row>
    <row r="514" spans="11:16">
      <c r="K514" s="2"/>
      <c r="L514" s="2"/>
      <c r="M514" s="2"/>
      <c r="N514" s="2"/>
      <c r="O514" s="2"/>
      <c r="P514" s="3"/>
    </row>
    <row r="515" spans="11:16">
      <c r="K515" s="2"/>
      <c r="L515" s="2"/>
      <c r="M515" s="2"/>
      <c r="N515" s="2"/>
      <c r="O515" s="2"/>
      <c r="P515" s="3"/>
    </row>
    <row r="516" spans="11:16">
      <c r="K516" s="2"/>
      <c r="L516" s="2"/>
      <c r="M516" s="2"/>
      <c r="N516" s="2"/>
      <c r="O516" s="2"/>
      <c r="P516" s="3"/>
    </row>
    <row r="517" spans="11:16">
      <c r="K517" s="2"/>
      <c r="L517" s="2"/>
      <c r="M517" s="2"/>
      <c r="N517" s="2"/>
      <c r="O517" s="2"/>
      <c r="P517" s="3"/>
    </row>
    <row r="518" spans="11:16">
      <c r="K518" s="2"/>
      <c r="L518" s="2"/>
      <c r="M518" s="2"/>
      <c r="N518" s="2"/>
      <c r="O518" s="2"/>
      <c r="P518" s="3"/>
    </row>
    <row r="519" spans="11:16">
      <c r="K519" s="2"/>
      <c r="L519" s="2"/>
      <c r="M519" s="2"/>
      <c r="N519" s="2"/>
      <c r="O519" s="2"/>
      <c r="P519" s="3"/>
    </row>
    <row r="520" spans="11:16">
      <c r="K520" s="2"/>
      <c r="L520" s="2"/>
      <c r="M520" s="2"/>
      <c r="N520" s="2"/>
      <c r="O520" s="2"/>
      <c r="P520" s="3"/>
    </row>
    <row r="521" spans="11:16">
      <c r="K521" s="2"/>
      <c r="L521" s="2"/>
      <c r="M521" s="2"/>
      <c r="N521" s="2"/>
      <c r="O521" s="2"/>
      <c r="P521" s="3"/>
    </row>
    <row r="522" spans="11:16">
      <c r="K522" s="2"/>
      <c r="L522" s="2"/>
      <c r="M522" s="2"/>
      <c r="N522" s="2"/>
      <c r="O522" s="2"/>
      <c r="P522" s="3"/>
    </row>
    <row r="523" spans="11:16">
      <c r="K523" s="2"/>
      <c r="L523" s="2"/>
      <c r="M523" s="2"/>
      <c r="N523" s="2"/>
      <c r="O523" s="2"/>
      <c r="P523" s="3"/>
    </row>
    <row r="524" spans="11:16">
      <c r="K524" s="2"/>
      <c r="L524" s="2"/>
      <c r="M524" s="2"/>
      <c r="N524" s="2"/>
      <c r="O524" s="2"/>
      <c r="P524" s="3"/>
    </row>
    <row r="525" spans="11:16">
      <c r="K525" s="2"/>
      <c r="L525" s="2"/>
      <c r="M525" s="2"/>
      <c r="N525" s="2"/>
      <c r="O525" s="2"/>
      <c r="P525" s="3"/>
    </row>
    <row r="526" spans="11:16">
      <c r="K526" s="2"/>
      <c r="L526" s="2"/>
      <c r="M526" s="2"/>
      <c r="N526" s="2"/>
      <c r="O526" s="2"/>
      <c r="P526" s="3"/>
    </row>
    <row r="527" spans="11:16">
      <c r="K527" s="2"/>
      <c r="L527" s="2"/>
      <c r="M527" s="2"/>
      <c r="N527" s="2"/>
      <c r="O527" s="2"/>
      <c r="P527" s="3"/>
    </row>
    <row r="528" spans="11:16">
      <c r="K528" s="2"/>
      <c r="L528" s="2"/>
      <c r="M528" s="2"/>
      <c r="N528" s="2"/>
      <c r="O528" s="2"/>
      <c r="P528" s="3"/>
    </row>
    <row r="529" spans="11:16">
      <c r="K529" s="2"/>
      <c r="L529" s="2"/>
      <c r="M529" s="2"/>
      <c r="N529" s="2"/>
      <c r="O529" s="2"/>
      <c r="P529" s="3"/>
    </row>
    <row r="530" spans="11:16">
      <c r="K530" s="2"/>
      <c r="L530" s="2"/>
      <c r="M530" s="2"/>
      <c r="N530" s="2"/>
      <c r="O530" s="2"/>
      <c r="P530" s="3"/>
    </row>
    <row r="531" spans="11:16">
      <c r="K531" s="2"/>
      <c r="L531" s="2"/>
      <c r="M531" s="2"/>
      <c r="N531" s="2"/>
      <c r="O531" s="2"/>
      <c r="P531" s="3"/>
    </row>
    <row r="532" spans="11:16">
      <c r="K532" s="2"/>
      <c r="L532" s="2"/>
      <c r="M532" s="2"/>
      <c r="N532" s="2"/>
      <c r="O532" s="2"/>
      <c r="P532" s="3"/>
    </row>
    <row r="533" spans="11:16">
      <c r="K533" s="2"/>
      <c r="L533" s="2"/>
      <c r="M533" s="2"/>
      <c r="N533" s="2"/>
      <c r="O533" s="2"/>
      <c r="P533" s="3"/>
    </row>
    <row r="534" spans="11:16">
      <c r="K534" s="2"/>
      <c r="L534" s="2"/>
      <c r="M534" s="2"/>
      <c r="N534" s="2"/>
      <c r="O534" s="2"/>
      <c r="P534" s="3"/>
    </row>
    <row r="535" spans="11:16">
      <c r="K535" s="2"/>
      <c r="L535" s="2"/>
      <c r="M535" s="2"/>
      <c r="N535" s="2"/>
      <c r="O535" s="2"/>
      <c r="P535" s="3"/>
    </row>
    <row r="536" spans="11:16">
      <c r="K536" s="2"/>
      <c r="L536" s="2"/>
      <c r="M536" s="2"/>
      <c r="N536" s="2"/>
      <c r="O536" s="2"/>
      <c r="P536" s="3"/>
    </row>
    <row r="537" spans="11:16">
      <c r="K537" s="2"/>
      <c r="L537" s="2"/>
      <c r="M537" s="2"/>
      <c r="N537" s="2"/>
      <c r="O537" s="2"/>
      <c r="P537" s="3"/>
    </row>
    <row r="538" spans="11:16">
      <c r="K538" s="2"/>
      <c r="L538" s="2"/>
      <c r="M538" s="2"/>
      <c r="N538" s="2"/>
      <c r="O538" s="2"/>
      <c r="P538" s="3"/>
    </row>
    <row r="539" spans="11:16">
      <c r="K539" s="2"/>
      <c r="L539" s="2"/>
      <c r="M539" s="2"/>
      <c r="N539" s="2"/>
      <c r="O539" s="2"/>
      <c r="P539" s="3"/>
    </row>
    <row r="540" spans="11:16">
      <c r="K540" s="2"/>
      <c r="L540" s="2"/>
      <c r="M540" s="2"/>
      <c r="N540" s="2"/>
      <c r="O540" s="2"/>
      <c r="P540" s="3"/>
    </row>
    <row r="541" spans="11:16">
      <c r="K541" s="2"/>
      <c r="L541" s="2"/>
      <c r="M541" s="2"/>
      <c r="N541" s="2"/>
      <c r="O541" s="2"/>
      <c r="P541" s="3"/>
    </row>
    <row r="542" spans="11:16">
      <c r="K542" s="2"/>
      <c r="L542" s="2"/>
      <c r="M542" s="2"/>
      <c r="N542" s="2"/>
      <c r="O542" s="2"/>
      <c r="P542" s="3"/>
    </row>
    <row r="543" spans="11:16">
      <c r="K543" s="2"/>
      <c r="L543" s="2"/>
      <c r="M543" s="2"/>
      <c r="N543" s="2"/>
      <c r="O543" s="2"/>
      <c r="P543" s="3"/>
    </row>
    <row r="544" spans="11:16">
      <c r="K544" s="2"/>
      <c r="L544" s="2"/>
      <c r="M544" s="2"/>
      <c r="N544" s="2"/>
      <c r="O544" s="2"/>
      <c r="P544" s="3"/>
    </row>
    <row r="545" spans="11:16">
      <c r="K545" s="2"/>
      <c r="L545" s="2"/>
      <c r="M545" s="2"/>
      <c r="N545" s="2"/>
      <c r="O545" s="2"/>
      <c r="P545" s="3"/>
    </row>
    <row r="546" spans="11:16">
      <c r="K546" s="2"/>
      <c r="L546" s="2"/>
      <c r="M546" s="2"/>
      <c r="N546" s="2"/>
      <c r="O546" s="2"/>
      <c r="P546" s="3"/>
    </row>
    <row r="547" spans="11:16">
      <c r="K547" s="2"/>
      <c r="L547" s="2"/>
      <c r="M547" s="2"/>
      <c r="N547" s="2"/>
      <c r="O547" s="2"/>
      <c r="P547" s="3"/>
    </row>
    <row r="548" spans="11:16">
      <c r="K548" s="2"/>
      <c r="L548" s="2"/>
      <c r="M548" s="2"/>
      <c r="N548" s="2"/>
      <c r="O548" s="2"/>
      <c r="P548" s="3"/>
    </row>
    <row r="549" spans="11:16">
      <c r="K549" s="2"/>
      <c r="L549" s="2"/>
      <c r="M549" s="2"/>
      <c r="N549" s="2"/>
      <c r="O549" s="2"/>
      <c r="P549" s="3"/>
    </row>
    <row r="550" spans="11:16">
      <c r="K550" s="2"/>
      <c r="L550" s="2"/>
      <c r="M550" s="2"/>
      <c r="N550" s="2"/>
      <c r="O550" s="2"/>
      <c r="P550" s="3"/>
    </row>
    <row r="551" spans="11:16">
      <c r="K551" s="2"/>
      <c r="L551" s="2"/>
      <c r="M551" s="2"/>
      <c r="N551" s="2"/>
      <c r="O551" s="2"/>
      <c r="P551" s="3"/>
    </row>
    <row r="552" spans="11:16">
      <c r="K552" s="2"/>
      <c r="L552" s="2"/>
      <c r="M552" s="2"/>
      <c r="N552" s="2"/>
      <c r="O552" s="2"/>
      <c r="P552" s="3"/>
    </row>
    <row r="553" spans="11:16">
      <c r="K553" s="2"/>
      <c r="L553" s="2"/>
      <c r="M553" s="2"/>
      <c r="N553" s="2"/>
      <c r="O553" s="2"/>
      <c r="P553" s="3"/>
    </row>
    <row r="554" spans="11:16">
      <c r="K554" s="2"/>
      <c r="L554" s="2"/>
      <c r="M554" s="2"/>
      <c r="N554" s="2"/>
      <c r="O554" s="2"/>
      <c r="P554" s="3"/>
    </row>
    <row r="555" spans="11:16">
      <c r="K555" s="2"/>
      <c r="L555" s="2"/>
      <c r="M555" s="2"/>
      <c r="N555" s="2"/>
      <c r="O555" s="2"/>
      <c r="P555" s="3"/>
    </row>
    <row r="556" spans="11:16">
      <c r="K556" s="2"/>
      <c r="L556" s="2"/>
      <c r="M556" s="2"/>
      <c r="N556" s="2"/>
      <c r="O556" s="2"/>
      <c r="P556" s="3"/>
    </row>
    <row r="557" spans="11:16">
      <c r="K557" s="2"/>
      <c r="L557" s="2"/>
      <c r="M557" s="2"/>
      <c r="N557" s="2"/>
      <c r="O557" s="2"/>
      <c r="P557" s="3"/>
    </row>
    <row r="558" spans="11:16">
      <c r="K558" s="2"/>
      <c r="L558" s="2"/>
      <c r="M558" s="2"/>
      <c r="N558" s="2"/>
      <c r="O558" s="2"/>
      <c r="P558" s="3"/>
    </row>
    <row r="559" spans="11:16">
      <c r="K559" s="2"/>
      <c r="L559" s="2"/>
      <c r="M559" s="2"/>
      <c r="N559" s="2"/>
      <c r="O559" s="2"/>
      <c r="P559" s="3"/>
    </row>
    <row r="560" spans="11:16">
      <c r="K560" s="2"/>
      <c r="L560" s="2"/>
      <c r="M560" s="2"/>
      <c r="N560" s="2"/>
      <c r="O560" s="2"/>
      <c r="P560" s="3"/>
    </row>
    <row r="561" spans="11:16">
      <c r="K561" s="2"/>
      <c r="L561" s="2"/>
      <c r="M561" s="2"/>
      <c r="N561" s="2"/>
      <c r="O561" s="2"/>
      <c r="P561" s="3"/>
    </row>
    <row r="562" spans="11:16">
      <c r="K562" s="2"/>
      <c r="L562" s="2"/>
      <c r="M562" s="2"/>
      <c r="N562" s="2"/>
      <c r="O562" s="2"/>
      <c r="P562" s="3"/>
    </row>
    <row r="563" spans="11:16">
      <c r="K563" s="2"/>
      <c r="L563" s="2"/>
      <c r="M563" s="2"/>
      <c r="N563" s="2"/>
      <c r="O563" s="2"/>
      <c r="P563" s="3"/>
    </row>
    <row r="564" spans="11:16">
      <c r="K564" s="2"/>
      <c r="L564" s="2"/>
      <c r="M564" s="2"/>
      <c r="N564" s="2"/>
      <c r="O564" s="2"/>
      <c r="P564" s="3"/>
    </row>
    <row r="565" spans="11:16">
      <c r="K565" s="2"/>
      <c r="L565" s="2"/>
      <c r="M565" s="2"/>
      <c r="N565" s="2"/>
      <c r="O565" s="2"/>
      <c r="P565" s="3"/>
    </row>
    <row r="566" spans="11:16">
      <c r="K566" s="2"/>
      <c r="L566" s="2"/>
      <c r="M566" s="2"/>
      <c r="N566" s="2"/>
      <c r="O566" s="2"/>
      <c r="P566" s="3"/>
    </row>
    <row r="567" spans="11:16">
      <c r="K567" s="2"/>
      <c r="L567" s="2"/>
      <c r="M567" s="2"/>
      <c r="N567" s="2"/>
      <c r="O567" s="2"/>
      <c r="P567" s="3"/>
    </row>
    <row r="568" spans="11:16">
      <c r="K568" s="2"/>
      <c r="L568" s="2"/>
      <c r="M568" s="2"/>
      <c r="N568" s="2"/>
      <c r="O568" s="2"/>
      <c r="P568" s="3"/>
    </row>
    <row r="569" spans="11:16">
      <c r="K569" s="2"/>
      <c r="L569" s="2"/>
      <c r="M569" s="2"/>
      <c r="N569" s="2"/>
      <c r="O569" s="2"/>
      <c r="P569" s="3"/>
    </row>
    <row r="570" spans="11:16">
      <c r="K570" s="2"/>
      <c r="L570" s="2"/>
      <c r="M570" s="2"/>
      <c r="N570" s="2"/>
      <c r="O570" s="2"/>
      <c r="P570" s="3"/>
    </row>
    <row r="571" spans="11:16">
      <c r="K571" s="2"/>
      <c r="L571" s="2"/>
      <c r="M571" s="2"/>
      <c r="N571" s="2"/>
      <c r="O571" s="2"/>
      <c r="P571" s="3"/>
    </row>
    <row r="572" spans="11:16">
      <c r="K572" s="2"/>
      <c r="L572" s="2"/>
      <c r="M572" s="2"/>
      <c r="N572" s="2"/>
      <c r="O572" s="2"/>
      <c r="P572" s="3"/>
    </row>
    <row r="573" spans="11:16">
      <c r="K573" s="2"/>
      <c r="L573" s="2"/>
      <c r="M573" s="2"/>
      <c r="N573" s="2"/>
      <c r="O573" s="2"/>
      <c r="P573" s="3"/>
    </row>
    <row r="574" spans="11:16">
      <c r="K574" s="2"/>
      <c r="L574" s="2"/>
      <c r="M574" s="2"/>
      <c r="N574" s="2"/>
      <c r="O574" s="2"/>
      <c r="P574" s="3"/>
    </row>
    <row r="575" spans="11:16">
      <c r="K575" s="2"/>
      <c r="L575" s="2"/>
      <c r="M575" s="2"/>
      <c r="N575" s="2"/>
      <c r="O575" s="2"/>
      <c r="P575" s="3"/>
    </row>
    <row r="576" spans="11:16">
      <c r="K576" s="2"/>
      <c r="L576" s="2"/>
      <c r="M576" s="2"/>
      <c r="N576" s="2"/>
      <c r="O576" s="2"/>
      <c r="P576" s="3"/>
    </row>
    <row r="577" spans="11:16">
      <c r="K577" s="2"/>
      <c r="L577" s="2"/>
      <c r="M577" s="2"/>
      <c r="N577" s="2"/>
      <c r="O577" s="2"/>
      <c r="P577" s="3"/>
    </row>
    <row r="578" spans="11:16">
      <c r="K578" s="2"/>
      <c r="L578" s="2"/>
      <c r="M578" s="2"/>
      <c r="N578" s="2"/>
      <c r="O578" s="2"/>
      <c r="P578" s="3"/>
    </row>
    <row r="579" spans="11:16">
      <c r="K579" s="2"/>
      <c r="L579" s="2"/>
      <c r="M579" s="2"/>
      <c r="N579" s="2"/>
      <c r="O579" s="2"/>
      <c r="P579" s="3"/>
    </row>
    <row r="580" spans="11:16">
      <c r="K580" s="2"/>
      <c r="L580" s="2"/>
      <c r="M580" s="2"/>
      <c r="N580" s="2"/>
      <c r="O580" s="2"/>
      <c r="P580" s="3"/>
    </row>
    <row r="581" spans="11:16">
      <c r="K581" s="2"/>
      <c r="L581" s="2"/>
      <c r="M581" s="2"/>
      <c r="N581" s="2"/>
      <c r="O581" s="2"/>
      <c r="P581" s="3"/>
    </row>
    <row r="582" spans="11:16">
      <c r="K582" s="2"/>
      <c r="L582" s="2"/>
      <c r="M582" s="2"/>
      <c r="N582" s="2"/>
      <c r="O582" s="2"/>
      <c r="P582" s="3"/>
    </row>
    <row r="583" spans="11:16">
      <c r="K583" s="2"/>
      <c r="L583" s="2"/>
      <c r="M583" s="2"/>
      <c r="N583" s="2"/>
      <c r="O583" s="2"/>
      <c r="P583" s="3"/>
    </row>
    <row r="584" spans="11:16">
      <c r="K584" s="2"/>
      <c r="L584" s="2"/>
      <c r="M584" s="2"/>
      <c r="N584" s="2"/>
      <c r="O584" s="2"/>
      <c r="P584" s="3"/>
    </row>
    <row r="585" spans="11:16">
      <c r="K585" s="2"/>
      <c r="L585" s="2"/>
      <c r="M585" s="2"/>
      <c r="N585" s="2"/>
      <c r="O585" s="2"/>
      <c r="P585" s="3"/>
    </row>
    <row r="586" spans="11:16">
      <c r="K586" s="2"/>
      <c r="L586" s="2"/>
      <c r="M586" s="2"/>
      <c r="N586" s="2"/>
      <c r="O586" s="2"/>
      <c r="P586" s="3"/>
    </row>
    <row r="587" spans="11:16">
      <c r="K587" s="2"/>
      <c r="L587" s="2"/>
      <c r="M587" s="2"/>
      <c r="N587" s="2"/>
      <c r="O587" s="2"/>
      <c r="P587" s="3"/>
    </row>
    <row r="588" spans="11:16">
      <c r="K588" s="2"/>
      <c r="L588" s="2"/>
      <c r="M588" s="2"/>
      <c r="N588" s="2"/>
      <c r="O588" s="2"/>
      <c r="P588" s="3"/>
    </row>
    <row r="589" spans="11:16">
      <c r="K589" s="2"/>
      <c r="L589" s="2"/>
      <c r="M589" s="2"/>
      <c r="N589" s="2"/>
      <c r="O589" s="2"/>
      <c r="P589" s="3"/>
    </row>
    <row r="590" spans="11:16">
      <c r="K590" s="2"/>
      <c r="L590" s="2"/>
      <c r="M590" s="2"/>
      <c r="N590" s="2"/>
      <c r="O590" s="2"/>
      <c r="P590" s="3"/>
    </row>
    <row r="591" spans="11:16">
      <c r="K591" s="2"/>
      <c r="L591" s="2"/>
      <c r="M591" s="2"/>
      <c r="N591" s="2"/>
      <c r="O591" s="2"/>
      <c r="P591" s="3"/>
    </row>
    <row r="592" spans="11:16">
      <c r="K592" s="2"/>
      <c r="L592" s="2"/>
      <c r="M592" s="2"/>
      <c r="N592" s="2"/>
      <c r="O592" s="2"/>
      <c r="P592" s="3"/>
    </row>
    <row r="593" spans="11:16">
      <c r="K593" s="2"/>
      <c r="L593" s="2"/>
      <c r="M593" s="2"/>
      <c r="N593" s="2"/>
      <c r="O593" s="2"/>
      <c r="P593" s="3"/>
    </row>
    <row r="594" spans="11:16">
      <c r="K594" s="2"/>
      <c r="L594" s="2"/>
      <c r="M594" s="2"/>
      <c r="N594" s="2"/>
      <c r="O594" s="2"/>
      <c r="P594" s="3"/>
    </row>
    <row r="595" spans="11:16">
      <c r="K595" s="2"/>
      <c r="L595" s="2"/>
      <c r="M595" s="2"/>
      <c r="N595" s="2"/>
      <c r="O595" s="2"/>
      <c r="P595" s="3"/>
    </row>
    <row r="596" spans="11:16">
      <c r="K596" s="2"/>
      <c r="L596" s="2"/>
      <c r="M596" s="2"/>
      <c r="N596" s="2"/>
      <c r="O596" s="2"/>
      <c r="P596" s="3"/>
    </row>
    <row r="597" spans="11:16">
      <c r="K597" s="2"/>
      <c r="L597" s="2"/>
      <c r="M597" s="2"/>
      <c r="N597" s="2"/>
      <c r="O597" s="2"/>
      <c r="P597" s="3"/>
    </row>
    <row r="598" spans="11:16">
      <c r="K598" s="2"/>
      <c r="L598" s="2"/>
      <c r="M598" s="2"/>
      <c r="N598" s="2"/>
      <c r="O598" s="2"/>
      <c r="P598" s="3"/>
    </row>
    <row r="599" spans="11:16">
      <c r="K599" s="2"/>
      <c r="L599" s="2"/>
      <c r="M599" s="2"/>
      <c r="N599" s="2"/>
      <c r="O599" s="2"/>
      <c r="P599" s="3"/>
    </row>
    <row r="600" spans="11:16">
      <c r="K600" s="2"/>
      <c r="L600" s="2"/>
      <c r="M600" s="2"/>
      <c r="N600" s="2"/>
      <c r="O600" s="2"/>
      <c r="P600" s="3"/>
    </row>
    <row r="601" spans="11:16">
      <c r="K601" s="2"/>
      <c r="L601" s="2"/>
      <c r="M601" s="2"/>
      <c r="N601" s="2"/>
      <c r="O601" s="2"/>
      <c r="P601" s="3"/>
    </row>
    <row r="602" spans="11:16">
      <c r="K602" s="2"/>
      <c r="L602" s="2"/>
      <c r="M602" s="2"/>
      <c r="N602" s="2"/>
      <c r="O602" s="2"/>
      <c r="P602" s="3"/>
    </row>
    <row r="603" spans="11:16">
      <c r="K603" s="2"/>
      <c r="L603" s="2"/>
      <c r="M603" s="2"/>
      <c r="N603" s="2"/>
      <c r="O603" s="2"/>
      <c r="P603" s="3"/>
    </row>
    <row r="604" spans="11:16">
      <c r="K604" s="2"/>
      <c r="L604" s="2"/>
      <c r="M604" s="2"/>
      <c r="N604" s="2"/>
      <c r="O604" s="2"/>
      <c r="P604" s="3"/>
    </row>
    <row r="605" spans="11:16">
      <c r="K605" s="2"/>
      <c r="L605" s="2"/>
      <c r="M605" s="2"/>
      <c r="N605" s="2"/>
      <c r="O605" s="2"/>
      <c r="P605" s="3"/>
    </row>
    <row r="606" spans="11:16">
      <c r="K606" s="2"/>
      <c r="L606" s="2"/>
      <c r="M606" s="2"/>
      <c r="N606" s="2"/>
      <c r="O606" s="2"/>
      <c r="P606" s="3"/>
    </row>
    <row r="607" spans="11:16">
      <c r="K607" s="2"/>
      <c r="L607" s="2"/>
      <c r="M607" s="2"/>
      <c r="N607" s="2"/>
      <c r="O607" s="2"/>
      <c r="P607" s="3"/>
    </row>
    <row r="608" spans="11:16">
      <c r="K608" s="2"/>
      <c r="L608" s="2"/>
      <c r="M608" s="2"/>
      <c r="N608" s="2"/>
      <c r="O608" s="2"/>
      <c r="P608" s="3"/>
    </row>
    <row r="609" spans="11:16">
      <c r="K609" s="2"/>
      <c r="L609" s="2"/>
      <c r="M609" s="2"/>
      <c r="N609" s="2"/>
      <c r="O609" s="2"/>
      <c r="P609" s="3"/>
    </row>
    <row r="610" spans="11:16">
      <c r="K610" s="2"/>
      <c r="L610" s="2"/>
      <c r="M610" s="2"/>
      <c r="N610" s="2"/>
      <c r="O610" s="2"/>
      <c r="P610" s="3"/>
    </row>
    <row r="611" spans="11:16">
      <c r="K611" s="2"/>
      <c r="L611" s="2"/>
      <c r="M611" s="2"/>
      <c r="N611" s="2"/>
      <c r="O611" s="2"/>
      <c r="P611" s="3"/>
    </row>
    <row r="612" spans="11:16">
      <c r="K612" s="2"/>
      <c r="L612" s="2"/>
      <c r="M612" s="2"/>
      <c r="N612" s="2"/>
      <c r="O612" s="2"/>
      <c r="P612" s="3"/>
    </row>
    <row r="613" spans="11:16">
      <c r="K613" s="2"/>
      <c r="L613" s="2"/>
      <c r="M613" s="2"/>
      <c r="N613" s="2"/>
      <c r="O613" s="2"/>
      <c r="P613" s="3"/>
    </row>
    <row r="614" spans="11:16">
      <c r="K614" s="2"/>
      <c r="L614" s="2"/>
      <c r="M614" s="2"/>
      <c r="N614" s="2"/>
      <c r="O614" s="2"/>
      <c r="P614" s="3"/>
    </row>
    <row r="615" spans="11:16">
      <c r="K615" s="2"/>
      <c r="L615" s="2"/>
      <c r="M615" s="2"/>
      <c r="N615" s="2"/>
      <c r="O615" s="2"/>
      <c r="P615" s="3"/>
    </row>
    <row r="616" spans="11:16">
      <c r="K616" s="2"/>
      <c r="L616" s="2"/>
      <c r="M616" s="2"/>
      <c r="N616" s="2"/>
      <c r="O616" s="2"/>
      <c r="P616" s="3"/>
    </row>
    <row r="617" spans="11:16">
      <c r="K617" s="2"/>
      <c r="L617" s="2"/>
      <c r="M617" s="2"/>
      <c r="N617" s="2"/>
      <c r="O617" s="2"/>
      <c r="P617" s="3"/>
    </row>
    <row r="618" spans="11:16">
      <c r="K618" s="2"/>
      <c r="L618" s="2"/>
      <c r="M618" s="2"/>
      <c r="N618" s="2"/>
      <c r="O618" s="2"/>
      <c r="P618" s="3"/>
    </row>
    <row r="619" spans="11:16">
      <c r="K619" s="2"/>
      <c r="L619" s="2"/>
      <c r="M619" s="2"/>
      <c r="N619" s="2"/>
      <c r="O619" s="2"/>
      <c r="P619" s="3"/>
    </row>
    <row r="620" spans="11:16">
      <c r="K620" s="2"/>
      <c r="L620" s="2"/>
      <c r="M620" s="2"/>
      <c r="N620" s="2"/>
      <c r="O620" s="2"/>
      <c r="P620" s="3"/>
    </row>
    <row r="621" spans="11:16">
      <c r="K621" s="2"/>
      <c r="L621" s="2"/>
      <c r="M621" s="2"/>
      <c r="N621" s="2"/>
      <c r="O621" s="2"/>
      <c r="P621" s="3"/>
    </row>
    <row r="622" spans="11:16">
      <c r="K622" s="2"/>
      <c r="L622" s="2"/>
      <c r="M622" s="2"/>
      <c r="N622" s="2"/>
      <c r="O622" s="2"/>
      <c r="P622" s="3"/>
    </row>
    <row r="623" spans="11:16">
      <c r="K623" s="2"/>
      <c r="L623" s="2"/>
      <c r="M623" s="2"/>
      <c r="N623" s="2"/>
      <c r="O623" s="2"/>
      <c r="P623" s="3"/>
    </row>
    <row r="624" spans="11:16">
      <c r="K624" s="2"/>
      <c r="L624" s="2"/>
      <c r="M624" s="2"/>
      <c r="N624" s="2"/>
      <c r="O624" s="2"/>
      <c r="P624" s="3"/>
    </row>
    <row r="625" spans="11:16">
      <c r="K625" s="2"/>
      <c r="L625" s="2"/>
      <c r="M625" s="2"/>
      <c r="N625" s="2"/>
      <c r="O625" s="2"/>
      <c r="P625" s="3"/>
    </row>
    <row r="626" spans="11:16">
      <c r="K626" s="2"/>
      <c r="L626" s="2"/>
      <c r="M626" s="2"/>
      <c r="N626" s="2"/>
      <c r="O626" s="2"/>
      <c r="P626" s="3"/>
    </row>
    <row r="627" spans="11:16">
      <c r="K627" s="2"/>
      <c r="L627" s="2"/>
      <c r="M627" s="2"/>
      <c r="N627" s="2"/>
      <c r="O627" s="2"/>
      <c r="P627" s="3"/>
    </row>
    <row r="628" spans="11:16">
      <c r="K628" s="2"/>
      <c r="L628" s="2"/>
      <c r="M628" s="2"/>
      <c r="N628" s="2"/>
      <c r="O628" s="2"/>
      <c r="P628" s="3"/>
    </row>
    <row r="629" spans="11:16">
      <c r="K629" s="2"/>
      <c r="L629" s="2"/>
      <c r="M629" s="2"/>
      <c r="N629" s="2"/>
      <c r="O629" s="2"/>
      <c r="P629" s="3"/>
    </row>
    <row r="630" spans="11:16">
      <c r="K630" s="2"/>
      <c r="L630" s="2"/>
      <c r="M630" s="2"/>
      <c r="N630" s="2"/>
      <c r="O630" s="2"/>
      <c r="P630" s="3"/>
    </row>
    <row r="631" spans="11:16">
      <c r="K631" s="2"/>
      <c r="L631" s="2"/>
      <c r="M631" s="2"/>
      <c r="N631" s="2"/>
      <c r="O631" s="2"/>
      <c r="P631" s="3"/>
    </row>
    <row r="632" spans="11:16">
      <c r="K632" s="2"/>
      <c r="L632" s="2"/>
      <c r="M632" s="2"/>
      <c r="N632" s="2"/>
      <c r="O632" s="2"/>
      <c r="P632" s="3"/>
    </row>
    <row r="633" spans="11:16">
      <c r="K633" s="2"/>
      <c r="L633" s="2"/>
      <c r="M633" s="2"/>
      <c r="N633" s="2"/>
      <c r="O633" s="2"/>
      <c r="P633" s="3"/>
    </row>
    <row r="634" spans="11:16">
      <c r="K634" s="2"/>
      <c r="L634" s="2"/>
      <c r="M634" s="2"/>
      <c r="N634" s="2"/>
      <c r="O634" s="2"/>
      <c r="P634" s="3"/>
    </row>
    <row r="635" spans="11:16">
      <c r="K635" s="2"/>
      <c r="L635" s="2"/>
      <c r="M635" s="2"/>
      <c r="N635" s="2"/>
      <c r="O635" s="2"/>
      <c r="P635" s="3"/>
    </row>
    <row r="636" spans="11:16">
      <c r="K636" s="2"/>
      <c r="L636" s="2"/>
      <c r="M636" s="2"/>
      <c r="N636" s="2"/>
      <c r="O636" s="2"/>
      <c r="P636" s="3"/>
    </row>
    <row r="637" spans="11:16">
      <c r="K637" s="2"/>
      <c r="L637" s="2"/>
      <c r="M637" s="2"/>
      <c r="N637" s="2"/>
      <c r="O637" s="2"/>
      <c r="P637" s="3"/>
    </row>
    <row r="638" spans="11:16">
      <c r="K638" s="2"/>
      <c r="L638" s="2"/>
      <c r="M638" s="2"/>
      <c r="N638" s="2"/>
      <c r="O638" s="2"/>
      <c r="P638" s="3"/>
    </row>
    <row r="639" spans="11:16">
      <c r="K639" s="2"/>
      <c r="L639" s="2"/>
      <c r="M639" s="2"/>
      <c r="N639" s="2"/>
      <c r="O639" s="2"/>
      <c r="P639" s="3"/>
    </row>
    <row r="640" spans="11:16">
      <c r="K640" s="2"/>
      <c r="L640" s="2"/>
      <c r="M640" s="2"/>
      <c r="N640" s="2"/>
      <c r="O640" s="2"/>
      <c r="P640" s="3"/>
    </row>
    <row r="641" spans="11:16">
      <c r="K641" s="2"/>
      <c r="L641" s="2"/>
      <c r="M641" s="2"/>
      <c r="N641" s="2"/>
      <c r="O641" s="2"/>
      <c r="P641" s="3"/>
    </row>
    <row r="642" spans="11:16">
      <c r="K642" s="2"/>
      <c r="L642" s="2"/>
      <c r="M642" s="2"/>
      <c r="N642" s="2"/>
      <c r="O642" s="2"/>
      <c r="P642" s="3"/>
    </row>
    <row r="643" spans="11:16">
      <c r="K643" s="2"/>
      <c r="L643" s="2"/>
      <c r="M643" s="2"/>
      <c r="N643" s="2"/>
      <c r="O643" s="2"/>
      <c r="P643" s="3"/>
    </row>
    <row r="644" spans="11:16">
      <c r="K644" s="2"/>
      <c r="L644" s="2"/>
      <c r="M644" s="2"/>
      <c r="N644" s="2"/>
      <c r="O644" s="2"/>
      <c r="P644" s="3"/>
    </row>
    <row r="645" spans="11:16">
      <c r="K645" s="2"/>
      <c r="L645" s="2"/>
      <c r="M645" s="2"/>
      <c r="N645" s="2"/>
      <c r="O645" s="2"/>
      <c r="P645" s="3"/>
    </row>
    <row r="646" spans="11:16">
      <c r="K646" s="2"/>
      <c r="L646" s="2"/>
      <c r="M646" s="2"/>
      <c r="N646" s="2"/>
      <c r="O646" s="2"/>
      <c r="P646" s="3"/>
    </row>
    <row r="647" spans="11:16">
      <c r="K647" s="2"/>
      <c r="L647" s="2"/>
      <c r="M647" s="2"/>
      <c r="N647" s="2"/>
      <c r="O647" s="2"/>
      <c r="P647" s="3"/>
    </row>
    <row r="648" spans="11:16">
      <c r="K648" s="2"/>
      <c r="L648" s="2"/>
      <c r="M648" s="2"/>
      <c r="N648" s="2"/>
      <c r="O648" s="2"/>
      <c r="P648" s="3"/>
    </row>
    <row r="649" spans="11:16">
      <c r="K649" s="2"/>
      <c r="L649" s="2"/>
      <c r="M649" s="2"/>
      <c r="N649" s="2"/>
      <c r="O649" s="2"/>
      <c r="P649" s="3"/>
    </row>
    <row r="650" spans="11:16">
      <c r="K650" s="2"/>
      <c r="L650" s="2"/>
      <c r="M650" s="2"/>
      <c r="N650" s="2"/>
      <c r="O650" s="2"/>
      <c r="P650" s="3"/>
    </row>
    <row r="651" spans="11:16">
      <c r="K651" s="2"/>
      <c r="L651" s="2"/>
      <c r="M651" s="2"/>
      <c r="N651" s="2"/>
      <c r="O651" s="2"/>
      <c r="P651" s="3"/>
    </row>
    <row r="652" spans="11:16">
      <c r="K652" s="2"/>
      <c r="L652" s="2"/>
      <c r="M652" s="2"/>
      <c r="N652" s="2"/>
      <c r="O652" s="2"/>
      <c r="P652" s="3"/>
    </row>
    <row r="653" spans="11:16">
      <c r="K653" s="2"/>
      <c r="L653" s="2"/>
      <c r="M653" s="2"/>
      <c r="N653" s="2"/>
      <c r="O653" s="2"/>
      <c r="P653" s="3"/>
    </row>
    <row r="654" spans="11:16">
      <c r="K654" s="2"/>
      <c r="L654" s="2"/>
      <c r="M654" s="2"/>
      <c r="N654" s="2"/>
      <c r="O654" s="2"/>
      <c r="P654" s="3"/>
    </row>
    <row r="655" spans="11:16">
      <c r="K655" s="2"/>
      <c r="L655" s="2"/>
      <c r="M655" s="2"/>
      <c r="N655" s="2"/>
      <c r="O655" s="2"/>
      <c r="P655" s="3"/>
    </row>
    <row r="656" spans="11:16">
      <c r="K656" s="2"/>
      <c r="L656" s="2"/>
      <c r="M656" s="2"/>
      <c r="N656" s="2"/>
      <c r="O656" s="2"/>
      <c r="P656" s="3"/>
    </row>
    <row r="657" spans="11:16">
      <c r="K657" s="2"/>
      <c r="L657" s="2"/>
      <c r="M657" s="2"/>
      <c r="N657" s="2"/>
      <c r="O657" s="2"/>
      <c r="P657" s="3"/>
    </row>
    <row r="658" spans="11:16">
      <c r="K658" s="2"/>
      <c r="L658" s="2"/>
      <c r="M658" s="2"/>
      <c r="N658" s="2"/>
      <c r="O658" s="2"/>
      <c r="P658" s="3"/>
    </row>
    <row r="659" spans="11:16">
      <c r="K659" s="2"/>
      <c r="L659" s="2"/>
      <c r="M659" s="2"/>
      <c r="N659" s="2"/>
      <c r="O659" s="2"/>
      <c r="P659" s="3"/>
    </row>
    <row r="660" spans="11:16">
      <c r="K660" s="2"/>
      <c r="L660" s="2"/>
      <c r="M660" s="2"/>
      <c r="N660" s="2"/>
      <c r="O660" s="2"/>
      <c r="P660" s="3"/>
    </row>
    <row r="661" spans="11:16">
      <c r="K661" s="2"/>
      <c r="L661" s="2"/>
      <c r="M661" s="2"/>
      <c r="N661" s="2"/>
      <c r="O661" s="2"/>
      <c r="P661" s="3"/>
    </row>
    <row r="662" spans="11:16">
      <c r="K662" s="2"/>
      <c r="L662" s="2"/>
      <c r="M662" s="2"/>
      <c r="N662" s="2"/>
      <c r="O662" s="2"/>
      <c r="P662" s="3"/>
    </row>
    <row r="663" spans="11:16">
      <c r="K663" s="2"/>
      <c r="L663" s="2"/>
      <c r="M663" s="2"/>
      <c r="N663" s="2"/>
      <c r="O663" s="2"/>
      <c r="P663" s="3"/>
    </row>
    <row r="664" spans="11:16">
      <c r="K664" s="2"/>
      <c r="L664" s="2"/>
      <c r="M664" s="2"/>
      <c r="N664" s="2"/>
      <c r="O664" s="2"/>
      <c r="P664" s="3"/>
    </row>
    <row r="665" spans="11:16">
      <c r="K665" s="2"/>
      <c r="L665" s="2"/>
      <c r="M665" s="2"/>
      <c r="N665" s="2"/>
      <c r="O665" s="2"/>
      <c r="P665" s="3"/>
    </row>
    <row r="666" spans="11:16">
      <c r="K666" s="2"/>
      <c r="L666" s="2"/>
      <c r="M666" s="2"/>
      <c r="N666" s="2"/>
      <c r="O666" s="2"/>
      <c r="P666" s="3"/>
    </row>
    <row r="667" spans="11:16">
      <c r="K667" s="2"/>
      <c r="L667" s="2"/>
      <c r="M667" s="2"/>
      <c r="N667" s="2"/>
      <c r="O667" s="2"/>
      <c r="P667" s="3"/>
    </row>
    <row r="668" spans="11:16">
      <c r="K668" s="2"/>
      <c r="L668" s="2"/>
      <c r="M668" s="2"/>
      <c r="N668" s="2"/>
      <c r="O668" s="2"/>
      <c r="P668" s="3"/>
    </row>
    <row r="669" spans="11:16">
      <c r="K669" s="2"/>
      <c r="L669" s="2"/>
      <c r="M669" s="2"/>
      <c r="N669" s="2"/>
      <c r="O669" s="2"/>
      <c r="P669" s="3"/>
    </row>
    <row r="670" spans="11:16">
      <c r="K670" s="2"/>
      <c r="L670" s="2"/>
      <c r="M670" s="2"/>
      <c r="N670" s="2"/>
      <c r="O670" s="2"/>
      <c r="P670" s="3"/>
    </row>
    <row r="671" spans="11:16">
      <c r="K671" s="2"/>
      <c r="L671" s="2"/>
      <c r="M671" s="2"/>
      <c r="N671" s="2"/>
      <c r="O671" s="2"/>
      <c r="P671" s="3"/>
    </row>
    <row r="672" spans="11:16">
      <c r="K672" s="2"/>
      <c r="L672" s="2"/>
      <c r="M672" s="2"/>
      <c r="N672" s="2"/>
      <c r="O672" s="2"/>
      <c r="P672" s="3"/>
    </row>
    <row r="673" spans="11:16">
      <c r="K673" s="2"/>
      <c r="L673" s="2"/>
      <c r="M673" s="2"/>
      <c r="N673" s="2"/>
      <c r="O673" s="2"/>
      <c r="P673" s="3"/>
    </row>
    <row r="674" spans="11:16">
      <c r="K674" s="2"/>
      <c r="L674" s="2"/>
      <c r="M674" s="2"/>
      <c r="N674" s="2"/>
      <c r="O674" s="2"/>
      <c r="P674" s="3"/>
    </row>
    <row r="675" spans="11:16">
      <c r="K675" s="2"/>
      <c r="L675" s="2"/>
      <c r="M675" s="2"/>
      <c r="N675" s="2"/>
      <c r="O675" s="2"/>
      <c r="P675" s="3"/>
    </row>
    <row r="676" spans="11:16">
      <c r="K676" s="2"/>
      <c r="L676" s="2"/>
      <c r="M676" s="2"/>
      <c r="N676" s="2"/>
      <c r="O676" s="2"/>
      <c r="P676" s="3"/>
    </row>
    <row r="677" spans="11:16">
      <c r="K677" s="2"/>
      <c r="L677" s="2"/>
      <c r="M677" s="2"/>
      <c r="N677" s="2"/>
      <c r="O677" s="2"/>
      <c r="P677" s="3"/>
    </row>
    <row r="678" spans="11:16">
      <c r="K678" s="2"/>
      <c r="L678" s="2"/>
      <c r="M678" s="2"/>
      <c r="N678" s="2"/>
      <c r="O678" s="2"/>
      <c r="P678" s="3"/>
    </row>
    <row r="679" spans="11:16">
      <c r="K679" s="2"/>
      <c r="L679" s="2"/>
      <c r="M679" s="2"/>
      <c r="N679" s="2"/>
      <c r="O679" s="2"/>
      <c r="P679" s="3"/>
    </row>
    <row r="680" spans="11:16">
      <c r="K680" s="2"/>
      <c r="L680" s="2"/>
      <c r="M680" s="2"/>
      <c r="N680" s="2"/>
      <c r="O680" s="2"/>
      <c r="P680" s="3"/>
    </row>
    <row r="681" spans="11:16">
      <c r="K681" s="2"/>
      <c r="L681" s="2"/>
      <c r="M681" s="2"/>
      <c r="N681" s="2"/>
      <c r="O681" s="2"/>
      <c r="P681" s="3"/>
    </row>
    <row r="682" spans="11:16">
      <c r="K682" s="2"/>
      <c r="L682" s="2"/>
      <c r="M682" s="2"/>
      <c r="N682" s="2"/>
      <c r="O682" s="2"/>
      <c r="P682" s="3"/>
    </row>
    <row r="683" spans="11:16">
      <c r="K683" s="2"/>
      <c r="L683" s="2"/>
      <c r="M683" s="2"/>
      <c r="N683" s="2"/>
      <c r="O683" s="2"/>
      <c r="P683" s="3"/>
    </row>
    <row r="684" spans="11:16">
      <c r="K684" s="2"/>
      <c r="L684" s="2"/>
      <c r="M684" s="2"/>
      <c r="N684" s="2"/>
      <c r="O684" s="2"/>
      <c r="P684" s="3"/>
    </row>
    <row r="685" spans="11:16">
      <c r="K685" s="2"/>
      <c r="L685" s="2"/>
      <c r="M685" s="2"/>
      <c r="N685" s="2"/>
      <c r="O685" s="2"/>
      <c r="P685" s="3"/>
    </row>
    <row r="686" spans="11:16">
      <c r="K686" s="2"/>
      <c r="L686" s="2"/>
      <c r="M686" s="2"/>
      <c r="N686" s="2"/>
      <c r="O686" s="2"/>
      <c r="P686" s="3"/>
    </row>
    <row r="687" spans="11:16">
      <c r="K687" s="2"/>
      <c r="L687" s="2"/>
      <c r="M687" s="2"/>
      <c r="N687" s="2"/>
      <c r="O687" s="2"/>
      <c r="P687" s="3"/>
    </row>
    <row r="688" spans="11:16">
      <c r="K688" s="2"/>
      <c r="L688" s="2"/>
      <c r="M688" s="2"/>
      <c r="N688" s="2"/>
      <c r="O688" s="2"/>
      <c r="P688" s="3"/>
    </row>
    <row r="689" spans="11:16">
      <c r="K689" s="2"/>
      <c r="L689" s="2"/>
      <c r="M689" s="2"/>
      <c r="N689" s="2"/>
      <c r="O689" s="2"/>
      <c r="P689" s="3"/>
    </row>
    <row r="690" spans="11:16">
      <c r="K690" s="2"/>
      <c r="L690" s="2"/>
      <c r="M690" s="2"/>
      <c r="N690" s="2"/>
      <c r="O690" s="2"/>
      <c r="P690" s="3"/>
    </row>
    <row r="691" spans="11:16">
      <c r="K691" s="2"/>
      <c r="L691" s="2"/>
      <c r="M691" s="2"/>
      <c r="N691" s="2"/>
      <c r="O691" s="2"/>
      <c r="P691" s="3"/>
    </row>
    <row r="692" spans="11:16">
      <c r="K692" s="2"/>
      <c r="L692" s="2"/>
      <c r="M692" s="2"/>
      <c r="N692" s="2"/>
      <c r="O692" s="2"/>
      <c r="P692" s="3"/>
    </row>
    <row r="693" spans="11:16">
      <c r="K693" s="2"/>
      <c r="L693" s="2"/>
      <c r="M693" s="2"/>
      <c r="N693" s="2"/>
      <c r="O693" s="2"/>
      <c r="P693" s="3"/>
    </row>
    <row r="694" spans="11:16">
      <c r="K694" s="2"/>
      <c r="L694" s="2"/>
      <c r="M694" s="2"/>
      <c r="N694" s="2"/>
      <c r="O694" s="2"/>
      <c r="P694" s="3"/>
    </row>
    <row r="695" spans="11:16">
      <c r="K695" s="2"/>
      <c r="L695" s="2"/>
      <c r="M695" s="2"/>
      <c r="N695" s="2"/>
      <c r="O695" s="2"/>
      <c r="P695" s="3"/>
    </row>
    <row r="696" spans="11:16">
      <c r="K696" s="2"/>
      <c r="L696" s="2"/>
      <c r="M696" s="2"/>
      <c r="N696" s="2"/>
      <c r="O696" s="2"/>
      <c r="P696" s="3"/>
    </row>
    <row r="697" spans="11:16">
      <c r="K697" s="2"/>
      <c r="L697" s="2"/>
      <c r="M697" s="2"/>
      <c r="N697" s="2"/>
      <c r="O697" s="2"/>
      <c r="P697" s="3"/>
    </row>
    <row r="698" spans="11:16">
      <c r="K698" s="2"/>
      <c r="L698" s="2"/>
      <c r="M698" s="2"/>
      <c r="N698" s="2"/>
      <c r="O698" s="2"/>
      <c r="P698" s="3"/>
    </row>
    <row r="699" spans="11:16">
      <c r="K699" s="2"/>
      <c r="L699" s="2"/>
      <c r="M699" s="2"/>
      <c r="N699" s="2"/>
      <c r="O699" s="2"/>
      <c r="P699" s="3"/>
    </row>
    <row r="700" spans="11:16">
      <c r="K700" s="2"/>
      <c r="L700" s="2"/>
      <c r="M700" s="2"/>
      <c r="N700" s="2"/>
      <c r="O700" s="2"/>
      <c r="P700" s="3"/>
    </row>
    <row r="701" spans="11:16">
      <c r="K701" s="2"/>
      <c r="L701" s="2"/>
      <c r="M701" s="2"/>
      <c r="N701" s="2"/>
      <c r="O701" s="2"/>
      <c r="P701" s="3"/>
    </row>
    <row r="702" spans="11:16">
      <c r="K702" s="2"/>
      <c r="L702" s="2"/>
      <c r="M702" s="2"/>
      <c r="N702" s="2"/>
      <c r="O702" s="2"/>
      <c r="P702" s="3"/>
    </row>
    <row r="703" spans="11:16">
      <c r="K703" s="2"/>
      <c r="L703" s="2"/>
      <c r="M703" s="2"/>
      <c r="N703" s="2"/>
      <c r="O703" s="2"/>
      <c r="P703" s="3"/>
    </row>
    <row r="704" spans="11:16">
      <c r="K704" s="2"/>
      <c r="L704" s="2"/>
      <c r="M704" s="2"/>
      <c r="N704" s="2"/>
      <c r="O704" s="2"/>
      <c r="P704" s="3"/>
    </row>
    <row r="705" spans="11:16">
      <c r="K705" s="2"/>
      <c r="L705" s="2"/>
      <c r="M705" s="2"/>
      <c r="N705" s="2"/>
      <c r="O705" s="2"/>
      <c r="P705" s="3"/>
    </row>
    <row r="706" spans="11:16">
      <c r="K706" s="2"/>
      <c r="L706" s="2"/>
      <c r="M706" s="2"/>
      <c r="N706" s="2"/>
      <c r="O706" s="2"/>
      <c r="P706" s="3"/>
    </row>
    <row r="707" spans="11:16">
      <c r="K707" s="2"/>
      <c r="L707" s="2"/>
      <c r="M707" s="2"/>
      <c r="N707" s="2"/>
      <c r="O707" s="2"/>
      <c r="P707" s="3"/>
    </row>
    <row r="708" spans="11:16">
      <c r="K708" s="2"/>
      <c r="L708" s="2"/>
      <c r="M708" s="2"/>
      <c r="N708" s="2"/>
      <c r="O708" s="2"/>
      <c r="P708" s="3"/>
    </row>
    <row r="709" spans="11:16">
      <c r="K709" s="2"/>
      <c r="L709" s="2"/>
      <c r="M709" s="2"/>
      <c r="N709" s="2"/>
      <c r="O709" s="2"/>
      <c r="P709" s="3"/>
    </row>
    <row r="710" spans="11:16">
      <c r="K710" s="2"/>
      <c r="L710" s="2"/>
      <c r="M710" s="2"/>
      <c r="N710" s="2"/>
      <c r="O710" s="2"/>
      <c r="P710" s="3"/>
    </row>
    <row r="711" spans="11:16">
      <c r="K711" s="2"/>
      <c r="L711" s="2"/>
      <c r="M711" s="2"/>
      <c r="N711" s="2"/>
      <c r="O711" s="2"/>
      <c r="P711" s="3"/>
    </row>
    <row r="712" spans="11:16">
      <c r="K712" s="2"/>
      <c r="L712" s="2"/>
      <c r="M712" s="2"/>
      <c r="N712" s="2"/>
      <c r="O712" s="2"/>
      <c r="P712" s="3"/>
    </row>
    <row r="713" spans="11:16">
      <c r="K713" s="2"/>
      <c r="L713" s="2"/>
      <c r="M713" s="2"/>
      <c r="N713" s="2"/>
      <c r="O713" s="2"/>
      <c r="P713" s="3"/>
    </row>
    <row r="714" spans="11:16">
      <c r="K714" s="2"/>
      <c r="L714" s="2"/>
      <c r="M714" s="2"/>
      <c r="N714" s="2"/>
      <c r="O714" s="2"/>
      <c r="P714" s="3"/>
    </row>
    <row r="715" spans="11:16">
      <c r="K715" s="2"/>
      <c r="L715" s="2"/>
      <c r="M715" s="2"/>
      <c r="N715" s="2"/>
      <c r="O715" s="2"/>
      <c r="P715" s="3"/>
    </row>
    <row r="716" spans="11:16">
      <c r="K716" s="2"/>
      <c r="L716" s="2"/>
      <c r="M716" s="2"/>
      <c r="N716" s="2"/>
      <c r="O716" s="2"/>
      <c r="P716" s="3"/>
    </row>
    <row r="717" spans="11:16">
      <c r="K717" s="2"/>
      <c r="L717" s="2"/>
      <c r="M717" s="2"/>
      <c r="N717" s="2"/>
      <c r="O717" s="2"/>
      <c r="P717" s="3"/>
    </row>
    <row r="718" spans="11:16">
      <c r="K718" s="2"/>
      <c r="L718" s="2"/>
      <c r="M718" s="2"/>
      <c r="N718" s="2"/>
      <c r="O718" s="2"/>
      <c r="P718" s="3"/>
    </row>
    <row r="719" spans="11:16">
      <c r="K719" s="2"/>
      <c r="L719" s="2"/>
      <c r="M719" s="2"/>
      <c r="N719" s="2"/>
      <c r="O719" s="2"/>
      <c r="P719" s="3"/>
    </row>
    <row r="720" spans="11:16">
      <c r="K720" s="2"/>
      <c r="L720" s="2"/>
      <c r="M720" s="2"/>
      <c r="N720" s="2"/>
      <c r="O720" s="2"/>
      <c r="P720" s="3"/>
    </row>
    <row r="721" spans="11:16">
      <c r="K721" s="2"/>
      <c r="L721" s="2"/>
      <c r="M721" s="2"/>
      <c r="N721" s="2"/>
      <c r="O721" s="2"/>
      <c r="P721" s="3"/>
    </row>
    <row r="722" spans="11:16">
      <c r="K722" s="2"/>
      <c r="L722" s="2"/>
      <c r="M722" s="2"/>
      <c r="N722" s="2"/>
      <c r="O722" s="2"/>
      <c r="P722" s="3"/>
    </row>
    <row r="723" spans="11:16">
      <c r="K723" s="2"/>
      <c r="L723" s="2"/>
      <c r="M723" s="2"/>
      <c r="N723" s="2"/>
      <c r="O723" s="2"/>
      <c r="P723" s="3"/>
    </row>
    <row r="724" spans="11:16">
      <c r="K724" s="2"/>
      <c r="L724" s="2"/>
      <c r="M724" s="2"/>
      <c r="N724" s="2"/>
      <c r="O724" s="2"/>
      <c r="P724" s="3"/>
    </row>
    <row r="725" spans="11:16">
      <c r="K725" s="2"/>
      <c r="L725" s="2"/>
      <c r="M725" s="2"/>
      <c r="N725" s="2"/>
      <c r="O725" s="2"/>
      <c r="P725" s="3"/>
    </row>
    <row r="726" spans="11:16">
      <c r="K726" s="2"/>
      <c r="L726" s="2"/>
      <c r="M726" s="2"/>
      <c r="N726" s="2"/>
      <c r="O726" s="2"/>
      <c r="P726" s="3"/>
    </row>
    <row r="727" spans="11:16">
      <c r="K727" s="2"/>
      <c r="L727" s="2"/>
      <c r="M727" s="2"/>
      <c r="N727" s="2"/>
      <c r="O727" s="2"/>
      <c r="P727" s="3"/>
    </row>
    <row r="728" spans="11:16">
      <c r="K728" s="2"/>
      <c r="L728" s="2"/>
      <c r="M728" s="2"/>
      <c r="N728" s="2"/>
      <c r="O728" s="2"/>
      <c r="P728" s="3"/>
    </row>
    <row r="729" spans="11:16">
      <c r="K729" s="2"/>
      <c r="L729" s="2"/>
      <c r="M729" s="2"/>
      <c r="N729" s="2"/>
      <c r="O729" s="2"/>
      <c r="P729" s="3"/>
    </row>
    <row r="730" spans="11:16">
      <c r="K730" s="2"/>
      <c r="L730" s="2"/>
      <c r="M730" s="2"/>
      <c r="N730" s="2"/>
      <c r="O730" s="2"/>
      <c r="P730" s="3"/>
    </row>
    <row r="731" spans="11:16">
      <c r="K731" s="2"/>
      <c r="L731" s="2"/>
      <c r="M731" s="2"/>
      <c r="N731" s="2"/>
      <c r="O731" s="2"/>
      <c r="P731" s="3"/>
    </row>
    <row r="732" spans="11:16">
      <c r="K732" s="2"/>
      <c r="L732" s="2"/>
      <c r="M732" s="2"/>
      <c r="N732" s="2"/>
      <c r="O732" s="2"/>
      <c r="P732" s="3"/>
    </row>
    <row r="733" spans="11:16">
      <c r="K733" s="2"/>
      <c r="L733" s="2"/>
      <c r="M733" s="2"/>
      <c r="N733" s="2"/>
      <c r="O733" s="2"/>
      <c r="P733" s="3"/>
    </row>
    <row r="734" spans="11:16">
      <c r="K734" s="2"/>
      <c r="L734" s="2"/>
      <c r="M734" s="2"/>
      <c r="N734" s="2"/>
      <c r="O734" s="2"/>
      <c r="P734" s="3"/>
    </row>
    <row r="735" spans="11:16">
      <c r="K735" s="2"/>
      <c r="L735" s="2"/>
      <c r="M735" s="2"/>
      <c r="N735" s="2"/>
      <c r="O735" s="2"/>
      <c r="P735" s="3"/>
    </row>
    <row r="736" spans="11:16">
      <c r="K736" s="2"/>
      <c r="L736" s="2"/>
      <c r="M736" s="2"/>
      <c r="N736" s="2"/>
      <c r="O736" s="2"/>
      <c r="P736" s="3"/>
    </row>
    <row r="737" spans="11:16">
      <c r="K737" s="2"/>
      <c r="L737" s="2"/>
      <c r="M737" s="2"/>
      <c r="N737" s="2"/>
      <c r="O737" s="2"/>
      <c r="P737" s="3"/>
    </row>
    <row r="738" spans="11:16">
      <c r="K738" s="2"/>
      <c r="L738" s="2"/>
      <c r="M738" s="2"/>
      <c r="N738" s="2"/>
      <c r="O738" s="2"/>
      <c r="P738" s="3"/>
    </row>
    <row r="739" spans="11:16">
      <c r="K739" s="2"/>
      <c r="L739" s="2"/>
      <c r="M739" s="2"/>
      <c r="N739" s="2"/>
      <c r="O739" s="2"/>
      <c r="P739" s="3"/>
    </row>
    <row r="740" spans="11:16">
      <c r="K740" s="2"/>
      <c r="L740" s="2"/>
      <c r="M740" s="2"/>
      <c r="N740" s="2"/>
      <c r="O740" s="2"/>
      <c r="P740" s="3"/>
    </row>
    <row r="741" spans="11:16">
      <c r="K741" s="2"/>
      <c r="L741" s="2"/>
      <c r="M741" s="2"/>
      <c r="N741" s="2"/>
      <c r="O741" s="2"/>
      <c r="P741" s="3"/>
    </row>
    <row r="742" spans="11:16">
      <c r="K742" s="2"/>
      <c r="L742" s="2"/>
      <c r="M742" s="2"/>
      <c r="N742" s="2"/>
      <c r="O742" s="2"/>
      <c r="P742" s="3"/>
    </row>
    <row r="743" spans="11:16">
      <c r="K743" s="2"/>
      <c r="L743" s="2"/>
      <c r="M743" s="2"/>
      <c r="N743" s="2"/>
      <c r="O743" s="2"/>
      <c r="P743" s="3"/>
    </row>
    <row r="744" spans="11:16">
      <c r="K744" s="2"/>
      <c r="L744" s="2"/>
      <c r="M744" s="2"/>
      <c r="N744" s="2"/>
      <c r="O744" s="2"/>
      <c r="P744" s="3"/>
    </row>
    <row r="745" spans="11:16">
      <c r="K745" s="2"/>
      <c r="L745" s="2"/>
      <c r="M745" s="2"/>
      <c r="N745" s="2"/>
      <c r="O745" s="2"/>
      <c r="P745" s="3"/>
    </row>
    <row r="746" spans="11:16">
      <c r="K746" s="2"/>
      <c r="L746" s="2"/>
      <c r="M746" s="2"/>
      <c r="N746" s="2"/>
      <c r="O746" s="2"/>
      <c r="P746" s="3"/>
    </row>
    <row r="747" spans="11:16">
      <c r="K747" s="2"/>
      <c r="L747" s="2"/>
      <c r="M747" s="2"/>
      <c r="N747" s="2"/>
      <c r="O747" s="2"/>
      <c r="P747" s="3"/>
    </row>
    <row r="748" spans="11:16">
      <c r="K748" s="2"/>
      <c r="L748" s="2"/>
      <c r="M748" s="2"/>
      <c r="N748" s="2"/>
      <c r="O748" s="2"/>
      <c r="P748" s="3"/>
    </row>
    <row r="749" spans="11:16">
      <c r="K749" s="2"/>
      <c r="L749" s="2"/>
      <c r="M749" s="2"/>
      <c r="N749" s="2"/>
      <c r="O749" s="2"/>
      <c r="P749" s="3"/>
    </row>
    <row r="750" spans="11:16">
      <c r="K750" s="2"/>
      <c r="L750" s="2"/>
      <c r="M750" s="2"/>
      <c r="N750" s="2"/>
      <c r="O750" s="2"/>
      <c r="P750" s="3"/>
    </row>
    <row r="751" spans="11:16">
      <c r="K751" s="2"/>
      <c r="L751" s="2"/>
      <c r="M751" s="2"/>
      <c r="N751" s="2"/>
      <c r="O751" s="2"/>
      <c r="P751" s="3"/>
    </row>
    <row r="752" spans="11:16">
      <c r="K752" s="2"/>
      <c r="L752" s="2"/>
      <c r="M752" s="2"/>
      <c r="N752" s="2"/>
      <c r="O752" s="2"/>
      <c r="P752" s="3"/>
    </row>
    <row r="753" spans="11:16">
      <c r="K753" s="2"/>
      <c r="L753" s="2"/>
      <c r="M753" s="2"/>
      <c r="N753" s="2"/>
      <c r="O753" s="2"/>
      <c r="P753" s="3"/>
    </row>
    <row r="754" spans="11:16">
      <c r="K754" s="2"/>
      <c r="L754" s="2"/>
      <c r="M754" s="2"/>
      <c r="N754" s="2"/>
      <c r="O754" s="2"/>
      <c r="P754" s="3"/>
    </row>
    <row r="755" spans="11:16">
      <c r="K755" s="2"/>
      <c r="L755" s="2"/>
      <c r="M755" s="2"/>
      <c r="N755" s="2"/>
      <c r="O755" s="2"/>
      <c r="P755" s="3"/>
    </row>
    <row r="756" spans="11:16">
      <c r="K756" s="2"/>
      <c r="L756" s="2"/>
      <c r="M756" s="2"/>
      <c r="N756" s="2"/>
      <c r="O756" s="2"/>
      <c r="P756" s="3"/>
    </row>
    <row r="757" spans="11:16">
      <c r="K757" s="2"/>
      <c r="L757" s="2"/>
      <c r="M757" s="2"/>
      <c r="N757" s="2"/>
      <c r="O757" s="2"/>
      <c r="P757" s="3"/>
    </row>
    <row r="758" spans="11:16">
      <c r="K758" s="2"/>
      <c r="L758" s="2"/>
      <c r="M758" s="2"/>
      <c r="N758" s="2"/>
      <c r="O758" s="2"/>
      <c r="P758" s="3"/>
    </row>
    <row r="759" spans="11:16">
      <c r="K759" s="2"/>
      <c r="L759" s="2"/>
      <c r="M759" s="2"/>
      <c r="N759" s="2"/>
      <c r="O759" s="2"/>
      <c r="P759" s="3"/>
    </row>
    <row r="760" spans="11:16">
      <c r="K760" s="2"/>
      <c r="L760" s="2"/>
      <c r="M760" s="2"/>
      <c r="N760" s="2"/>
      <c r="O760" s="2"/>
      <c r="P760" s="3"/>
    </row>
    <row r="761" spans="11:16">
      <c r="K761" s="2"/>
      <c r="L761" s="2"/>
      <c r="M761" s="2"/>
      <c r="N761" s="2"/>
      <c r="O761" s="2"/>
      <c r="P761" s="3"/>
    </row>
    <row r="762" spans="11:16">
      <c r="K762" s="2"/>
      <c r="L762" s="2"/>
      <c r="M762" s="2"/>
      <c r="N762" s="2"/>
      <c r="O762" s="2"/>
      <c r="P762" s="3"/>
    </row>
    <row r="763" spans="11:16">
      <c r="K763" s="2"/>
      <c r="L763" s="2"/>
      <c r="M763" s="2"/>
      <c r="N763" s="2"/>
      <c r="O763" s="2"/>
      <c r="P763" s="3"/>
    </row>
    <row r="764" spans="11:16">
      <c r="K764" s="2"/>
      <c r="L764" s="2"/>
      <c r="M764" s="2"/>
      <c r="N764" s="2"/>
      <c r="O764" s="2"/>
      <c r="P764" s="3"/>
    </row>
    <row r="765" spans="11:16">
      <c r="K765" s="2"/>
      <c r="L765" s="2"/>
      <c r="M765" s="2"/>
      <c r="N765" s="2"/>
      <c r="O765" s="2"/>
      <c r="P765" s="3"/>
    </row>
    <row r="766" spans="11:16">
      <c r="K766" s="2"/>
      <c r="L766" s="2"/>
      <c r="M766" s="2"/>
      <c r="N766" s="2"/>
      <c r="O766" s="2"/>
      <c r="P766" s="3"/>
    </row>
    <row r="767" spans="11:16">
      <c r="K767" s="2"/>
      <c r="L767" s="2"/>
      <c r="M767" s="2"/>
      <c r="N767" s="2"/>
      <c r="O767" s="2"/>
      <c r="P767" s="3"/>
    </row>
    <row r="768" spans="11:16">
      <c r="K768" s="2"/>
      <c r="L768" s="2"/>
      <c r="M768" s="2"/>
      <c r="N768" s="2"/>
      <c r="O768" s="2"/>
      <c r="P768" s="3"/>
    </row>
    <row r="769" spans="11:16">
      <c r="K769" s="2"/>
      <c r="L769" s="2"/>
      <c r="M769" s="2"/>
      <c r="N769" s="2"/>
      <c r="O769" s="2"/>
      <c r="P769" s="3"/>
    </row>
    <row r="770" spans="11:16">
      <c r="K770" s="2"/>
      <c r="L770" s="2"/>
      <c r="M770" s="2"/>
      <c r="N770" s="2"/>
      <c r="O770" s="2"/>
      <c r="P770" s="3"/>
    </row>
    <row r="771" spans="11:16">
      <c r="K771" s="2"/>
      <c r="L771" s="2"/>
      <c r="M771" s="2"/>
      <c r="N771" s="2"/>
      <c r="O771" s="2"/>
      <c r="P771" s="3"/>
    </row>
    <row r="772" spans="11:16">
      <c r="K772" s="2"/>
      <c r="L772" s="2"/>
      <c r="M772" s="2"/>
      <c r="N772" s="2"/>
      <c r="O772" s="2"/>
      <c r="P772" s="3"/>
    </row>
    <row r="773" spans="11:16">
      <c r="K773" s="2"/>
      <c r="L773" s="2"/>
      <c r="M773" s="2"/>
      <c r="N773" s="2"/>
      <c r="O773" s="2"/>
      <c r="P773" s="3"/>
    </row>
    <row r="774" spans="11:16">
      <c r="K774" s="2"/>
      <c r="L774" s="2"/>
      <c r="M774" s="2"/>
      <c r="N774" s="2"/>
      <c r="O774" s="2"/>
      <c r="P774" s="3"/>
    </row>
    <row r="775" spans="11:16">
      <c r="K775" s="2"/>
      <c r="L775" s="2"/>
      <c r="M775" s="2"/>
      <c r="N775" s="2"/>
      <c r="O775" s="2"/>
      <c r="P775" s="3"/>
    </row>
    <row r="776" spans="11:16">
      <c r="K776" s="2"/>
      <c r="L776" s="2"/>
      <c r="M776" s="2"/>
      <c r="N776" s="2"/>
      <c r="O776" s="2"/>
      <c r="P776" s="3"/>
    </row>
    <row r="777" spans="11:16">
      <c r="K777" s="2"/>
      <c r="L777" s="2"/>
      <c r="M777" s="2"/>
      <c r="N777" s="2"/>
      <c r="O777" s="2"/>
      <c r="P777" s="3"/>
    </row>
    <row r="778" spans="11:16">
      <c r="K778" s="2"/>
      <c r="L778" s="2"/>
      <c r="M778" s="2"/>
      <c r="N778" s="2"/>
      <c r="O778" s="2"/>
      <c r="P778" s="3"/>
    </row>
    <row r="779" spans="11:16">
      <c r="K779" s="2"/>
      <c r="L779" s="2"/>
      <c r="M779" s="2"/>
      <c r="N779" s="2"/>
      <c r="O779" s="2"/>
      <c r="P779" s="3"/>
    </row>
    <row r="780" spans="11:16">
      <c r="K780" s="2"/>
      <c r="L780" s="2"/>
      <c r="M780" s="2"/>
      <c r="N780" s="2"/>
      <c r="O780" s="2"/>
      <c r="P780" s="3"/>
    </row>
    <row r="781" spans="11:16">
      <c r="K781" s="2"/>
      <c r="L781" s="2"/>
      <c r="M781" s="2"/>
      <c r="N781" s="2"/>
      <c r="O781" s="2"/>
      <c r="P781" s="3"/>
    </row>
    <row r="782" spans="11:16">
      <c r="K782" s="2"/>
      <c r="L782" s="2"/>
      <c r="M782" s="2"/>
      <c r="N782" s="2"/>
      <c r="O782" s="2"/>
      <c r="P782" s="3"/>
    </row>
    <row r="783" spans="11:16">
      <c r="K783" s="2"/>
      <c r="L783" s="2"/>
      <c r="M783" s="2"/>
      <c r="N783" s="2"/>
      <c r="O783" s="2"/>
      <c r="P783" s="3"/>
    </row>
    <row r="784" spans="11:16">
      <c r="K784" s="2"/>
      <c r="L784" s="2"/>
      <c r="M784" s="2"/>
      <c r="N784" s="2"/>
      <c r="O784" s="2"/>
      <c r="P784" s="3"/>
    </row>
    <row r="785" spans="11:16">
      <c r="K785" s="2"/>
      <c r="L785" s="2"/>
      <c r="M785" s="2"/>
      <c r="N785" s="2"/>
      <c r="O785" s="2"/>
      <c r="P785" s="3"/>
    </row>
    <row r="786" spans="11:16">
      <c r="K786" s="2"/>
      <c r="L786" s="2"/>
      <c r="M786" s="2"/>
      <c r="N786" s="2"/>
      <c r="O786" s="2"/>
      <c r="P786" s="3"/>
    </row>
    <row r="787" spans="11:16">
      <c r="K787" s="2"/>
      <c r="L787" s="2"/>
      <c r="M787" s="2"/>
      <c r="N787" s="2"/>
      <c r="O787" s="2"/>
      <c r="P787" s="3"/>
    </row>
    <row r="788" spans="11:16">
      <c r="K788" s="2"/>
      <c r="L788" s="2"/>
      <c r="M788" s="2"/>
      <c r="N788" s="2"/>
      <c r="O788" s="2"/>
      <c r="P788" s="3"/>
    </row>
    <row r="789" spans="11:16">
      <c r="K789" s="2"/>
      <c r="L789" s="2"/>
      <c r="M789" s="2"/>
      <c r="N789" s="2"/>
      <c r="O789" s="2"/>
      <c r="P789" s="3"/>
    </row>
    <row r="790" spans="11:16">
      <c r="K790" s="2"/>
      <c r="L790" s="2"/>
      <c r="M790" s="2"/>
      <c r="N790" s="2"/>
      <c r="O790" s="2"/>
      <c r="P790" s="3"/>
    </row>
    <row r="791" spans="11:16">
      <c r="K791" s="2"/>
      <c r="L791" s="2"/>
      <c r="M791" s="2"/>
      <c r="N791" s="2"/>
      <c r="O791" s="2"/>
      <c r="P791" s="3"/>
    </row>
    <row r="792" spans="11:16">
      <c r="K792" s="2"/>
      <c r="L792" s="2"/>
      <c r="M792" s="2"/>
      <c r="N792" s="2"/>
      <c r="O792" s="2"/>
      <c r="P792" s="3"/>
    </row>
    <row r="793" spans="11:16">
      <c r="K793" s="2"/>
      <c r="L793" s="2"/>
      <c r="M793" s="2"/>
      <c r="N793" s="2"/>
      <c r="O793" s="2"/>
      <c r="P793" s="3"/>
    </row>
    <row r="794" spans="11:16">
      <c r="K794" s="2"/>
      <c r="L794" s="2"/>
      <c r="M794" s="2"/>
      <c r="N794" s="2"/>
      <c r="O794" s="2"/>
      <c r="P794" s="3"/>
    </row>
    <row r="795" spans="11:16">
      <c r="K795" s="2"/>
      <c r="L795" s="2"/>
      <c r="M795" s="2"/>
      <c r="N795" s="2"/>
      <c r="O795" s="2"/>
      <c r="P795" s="3"/>
    </row>
    <row r="796" spans="11:16">
      <c r="K796" s="2"/>
      <c r="L796" s="2"/>
      <c r="M796" s="2"/>
      <c r="N796" s="2"/>
      <c r="O796" s="2"/>
      <c r="P796" s="3"/>
    </row>
    <row r="797" spans="11:16">
      <c r="K797" s="2"/>
      <c r="L797" s="2"/>
      <c r="M797" s="2"/>
      <c r="N797" s="2"/>
      <c r="O797" s="2"/>
      <c r="P797" s="3"/>
    </row>
    <row r="798" spans="11:16">
      <c r="K798" s="2"/>
      <c r="L798" s="2"/>
      <c r="M798" s="2"/>
      <c r="N798" s="2"/>
      <c r="O798" s="2"/>
      <c r="P798" s="3"/>
    </row>
    <row r="799" spans="11:16">
      <c r="K799" s="2"/>
      <c r="L799" s="2"/>
      <c r="M799" s="2"/>
      <c r="N799" s="2"/>
      <c r="O799" s="2"/>
      <c r="P799" s="3"/>
    </row>
    <row r="800" spans="11:16">
      <c r="K800" s="2"/>
      <c r="L800" s="2"/>
      <c r="M800" s="2"/>
      <c r="N800" s="2"/>
      <c r="O800" s="2"/>
      <c r="P800" s="3"/>
    </row>
    <row r="801" spans="11:16">
      <c r="K801" s="2"/>
      <c r="L801" s="2"/>
      <c r="M801" s="2"/>
      <c r="N801" s="2"/>
      <c r="O801" s="2"/>
      <c r="P801" s="3"/>
    </row>
    <row r="802" spans="11:16">
      <c r="K802" s="2"/>
      <c r="L802" s="2"/>
      <c r="M802" s="2"/>
      <c r="N802" s="2"/>
      <c r="O802" s="2"/>
      <c r="P802" s="3"/>
    </row>
    <row r="803" spans="11:16">
      <c r="K803" s="2"/>
      <c r="L803" s="2"/>
      <c r="M803" s="2"/>
      <c r="N803" s="2"/>
      <c r="O803" s="2"/>
      <c r="P803" s="3"/>
    </row>
    <row r="804" spans="11:16">
      <c r="K804" s="2"/>
      <c r="L804" s="2"/>
      <c r="M804" s="2"/>
      <c r="N804" s="2"/>
      <c r="O804" s="2"/>
      <c r="P804" s="3"/>
    </row>
    <row r="805" spans="11:16">
      <c r="K805" s="2"/>
      <c r="L805" s="2"/>
      <c r="M805" s="2"/>
      <c r="N805" s="2"/>
      <c r="O805" s="2"/>
      <c r="P805" s="3"/>
    </row>
    <row r="806" spans="11:16">
      <c r="K806" s="2"/>
      <c r="L806" s="2"/>
      <c r="M806" s="2"/>
      <c r="N806" s="2"/>
      <c r="O806" s="2"/>
      <c r="P806" s="3"/>
    </row>
    <row r="807" spans="11:16">
      <c r="K807" s="2"/>
      <c r="L807" s="2"/>
      <c r="M807" s="2"/>
      <c r="N807" s="2"/>
      <c r="O807" s="2"/>
      <c r="P807" s="3"/>
    </row>
    <row r="808" spans="11:16">
      <c r="K808" s="2"/>
      <c r="L808" s="2"/>
      <c r="M808" s="2"/>
      <c r="N808" s="2"/>
      <c r="O808" s="2"/>
      <c r="P808" s="3"/>
    </row>
    <row r="809" spans="11:16">
      <c r="K809" s="2"/>
      <c r="L809" s="2"/>
      <c r="M809" s="2"/>
      <c r="N809" s="2"/>
      <c r="O809" s="2"/>
      <c r="P809" s="3"/>
    </row>
    <row r="810" spans="11:16">
      <c r="K810" s="2"/>
      <c r="L810" s="2"/>
      <c r="M810" s="2"/>
      <c r="N810" s="2"/>
      <c r="O810" s="2"/>
      <c r="P810" s="3"/>
    </row>
    <row r="811" spans="11:16">
      <c r="K811" s="2"/>
      <c r="L811" s="2"/>
      <c r="M811" s="2"/>
      <c r="N811" s="2"/>
      <c r="O811" s="2"/>
      <c r="P811" s="3"/>
    </row>
    <row r="812" spans="11:16">
      <c r="K812" s="2"/>
      <c r="L812" s="2"/>
      <c r="M812" s="2"/>
      <c r="N812" s="2"/>
      <c r="O812" s="2"/>
      <c r="P812" s="3"/>
    </row>
    <row r="813" spans="11:16">
      <c r="K813" s="2"/>
      <c r="L813" s="2"/>
      <c r="M813" s="2"/>
      <c r="N813" s="2"/>
      <c r="O813" s="2"/>
      <c r="P813" s="3"/>
    </row>
    <row r="814" spans="11:16">
      <c r="K814" s="2"/>
      <c r="L814" s="2"/>
      <c r="M814" s="2"/>
      <c r="N814" s="2"/>
      <c r="O814" s="2"/>
      <c r="P814" s="3"/>
    </row>
    <row r="815" spans="11:16">
      <c r="K815" s="2"/>
      <c r="L815" s="2"/>
      <c r="M815" s="2"/>
      <c r="N815" s="2"/>
      <c r="O815" s="2"/>
      <c r="P815" s="3"/>
    </row>
    <row r="816" spans="11:16">
      <c r="K816" s="2"/>
      <c r="L816" s="2"/>
      <c r="M816" s="2"/>
      <c r="N816" s="2"/>
      <c r="O816" s="2"/>
      <c r="P816" s="3"/>
    </row>
    <row r="817" spans="11:16">
      <c r="K817" s="2"/>
      <c r="L817" s="2"/>
      <c r="M817" s="2"/>
      <c r="N817" s="2"/>
      <c r="O817" s="2"/>
      <c r="P817" s="3"/>
    </row>
    <row r="818" spans="11:16">
      <c r="K818" s="2"/>
      <c r="L818" s="2"/>
      <c r="M818" s="2"/>
      <c r="N818" s="2"/>
      <c r="O818" s="2"/>
      <c r="P818" s="3"/>
    </row>
    <row r="819" spans="11:16">
      <c r="K819" s="2"/>
      <c r="L819" s="2"/>
      <c r="M819" s="2"/>
      <c r="N819" s="2"/>
      <c r="O819" s="2"/>
      <c r="P819" s="3"/>
    </row>
    <row r="820" spans="11:16">
      <c r="K820" s="2"/>
      <c r="L820" s="2"/>
      <c r="M820" s="2"/>
      <c r="N820" s="2"/>
      <c r="O820" s="2"/>
      <c r="P820" s="3"/>
    </row>
    <row r="821" spans="11:16">
      <c r="K821" s="2"/>
      <c r="L821" s="2"/>
      <c r="M821" s="2"/>
      <c r="N821" s="2"/>
      <c r="O821" s="2"/>
      <c r="P821" s="3"/>
    </row>
    <row r="822" spans="11:16">
      <c r="K822" s="2"/>
      <c r="L822" s="2"/>
      <c r="M822" s="2"/>
      <c r="N822" s="2"/>
      <c r="O822" s="2"/>
      <c r="P822" s="3"/>
    </row>
    <row r="823" spans="11:16">
      <c r="K823" s="2"/>
      <c r="L823" s="2"/>
      <c r="M823" s="2"/>
      <c r="N823" s="2"/>
      <c r="O823" s="2"/>
      <c r="P823" s="3"/>
    </row>
    <row r="824" spans="11:16">
      <c r="K824" s="2"/>
      <c r="L824" s="2"/>
      <c r="M824" s="2"/>
      <c r="N824" s="2"/>
      <c r="O824" s="2"/>
      <c r="P824" s="3"/>
    </row>
    <row r="825" spans="11:16">
      <c r="K825" s="2"/>
      <c r="L825" s="2"/>
      <c r="M825" s="2"/>
      <c r="N825" s="2"/>
      <c r="O825" s="2"/>
      <c r="P825" s="3"/>
    </row>
    <row r="826" spans="11:16">
      <c r="K826" s="2"/>
      <c r="L826" s="2"/>
      <c r="M826" s="2"/>
      <c r="N826" s="2"/>
      <c r="O826" s="2"/>
      <c r="P826" s="3"/>
    </row>
    <row r="827" spans="11:16">
      <c r="K827" s="2"/>
      <c r="L827" s="2"/>
      <c r="M827" s="2"/>
      <c r="N827" s="2"/>
      <c r="O827" s="2"/>
      <c r="P827" s="3"/>
    </row>
    <row r="828" spans="11:16">
      <c r="K828" s="2"/>
      <c r="L828" s="2"/>
      <c r="M828" s="2"/>
      <c r="N828" s="2"/>
      <c r="O828" s="2"/>
      <c r="P828" s="3"/>
    </row>
    <row r="829" spans="11:16">
      <c r="K829" s="2"/>
      <c r="L829" s="2"/>
      <c r="M829" s="2"/>
      <c r="N829" s="2"/>
      <c r="O829" s="2"/>
      <c r="P829" s="3"/>
    </row>
    <row r="830" spans="11:16">
      <c r="K830" s="2"/>
      <c r="L830" s="2"/>
      <c r="M830" s="2"/>
      <c r="N830" s="2"/>
      <c r="O830" s="2"/>
      <c r="P830" s="3"/>
    </row>
    <row r="831" spans="11:16">
      <c r="K831" s="2"/>
      <c r="L831" s="2"/>
      <c r="M831" s="2"/>
      <c r="N831" s="2"/>
      <c r="O831" s="2"/>
      <c r="P831" s="3"/>
    </row>
    <row r="832" spans="11:16">
      <c r="K832" s="2"/>
      <c r="L832" s="2"/>
      <c r="M832" s="2"/>
      <c r="N832" s="2"/>
      <c r="O832" s="2"/>
      <c r="P832" s="3"/>
    </row>
    <row r="833" spans="11:16">
      <c r="K833" s="2"/>
      <c r="L833" s="2"/>
      <c r="M833" s="2"/>
      <c r="N833" s="2"/>
      <c r="O833" s="2"/>
      <c r="P833" s="3"/>
    </row>
    <row r="834" spans="11:16">
      <c r="K834" s="2"/>
      <c r="L834" s="2"/>
      <c r="M834" s="2"/>
      <c r="N834" s="2"/>
      <c r="O834" s="2"/>
      <c r="P834" s="3"/>
    </row>
    <row r="835" spans="11:16">
      <c r="K835" s="2"/>
      <c r="L835" s="2"/>
      <c r="M835" s="2"/>
      <c r="N835" s="2"/>
      <c r="O835" s="2"/>
      <c r="P835" s="3"/>
    </row>
    <row r="836" spans="11:16">
      <c r="K836" s="2"/>
      <c r="L836" s="2"/>
      <c r="M836" s="2"/>
      <c r="N836" s="2"/>
      <c r="O836" s="2"/>
      <c r="P836" s="3"/>
    </row>
    <row r="837" spans="11:16">
      <c r="K837" s="2"/>
      <c r="L837" s="2"/>
      <c r="M837" s="2"/>
      <c r="N837" s="2"/>
      <c r="O837" s="2"/>
      <c r="P837" s="3"/>
    </row>
    <row r="838" spans="11:16">
      <c r="K838" s="2"/>
      <c r="L838" s="2"/>
      <c r="M838" s="2"/>
      <c r="N838" s="2"/>
      <c r="O838" s="2"/>
      <c r="P838" s="3"/>
    </row>
    <row r="839" spans="11:16">
      <c r="K839" s="2"/>
      <c r="L839" s="2"/>
      <c r="M839" s="2"/>
      <c r="N839" s="2"/>
      <c r="O839" s="2"/>
      <c r="P839" s="3"/>
    </row>
    <row r="840" spans="11:16">
      <c r="K840" s="2"/>
      <c r="L840" s="2"/>
      <c r="M840" s="2"/>
      <c r="N840" s="2"/>
      <c r="O840" s="2"/>
      <c r="P840" s="3"/>
    </row>
    <row r="841" spans="11:16">
      <c r="K841" s="2"/>
      <c r="L841" s="2"/>
      <c r="M841" s="2"/>
      <c r="N841" s="2"/>
      <c r="O841" s="2"/>
      <c r="P841" s="3"/>
    </row>
    <row r="842" spans="11:16">
      <c r="K842" s="2"/>
      <c r="L842" s="2"/>
      <c r="M842" s="2"/>
      <c r="N842" s="2"/>
      <c r="O842" s="2"/>
      <c r="P842" s="3"/>
    </row>
    <row r="843" spans="11:16">
      <c r="K843" s="2"/>
      <c r="L843" s="2"/>
      <c r="M843" s="2"/>
      <c r="N843" s="2"/>
      <c r="O843" s="2"/>
      <c r="P843" s="3"/>
    </row>
    <row r="844" spans="11:16">
      <c r="K844" s="2"/>
      <c r="L844" s="2"/>
      <c r="M844" s="2"/>
      <c r="N844" s="2"/>
      <c r="O844" s="2"/>
      <c r="P844" s="3"/>
    </row>
    <row r="845" spans="11:16">
      <c r="K845" s="2"/>
      <c r="L845" s="2"/>
      <c r="M845" s="2"/>
      <c r="N845" s="2"/>
      <c r="O845" s="2"/>
      <c r="P845" s="3"/>
    </row>
    <row r="846" spans="11:16">
      <c r="K846" s="2"/>
      <c r="L846" s="2"/>
      <c r="M846" s="2"/>
      <c r="N846" s="2"/>
      <c r="O846" s="2"/>
      <c r="P846" s="3"/>
    </row>
    <row r="847" spans="11:16">
      <c r="K847" s="2"/>
      <c r="L847" s="2"/>
      <c r="M847" s="2"/>
      <c r="N847" s="2"/>
      <c r="O847" s="2"/>
      <c r="P847" s="3"/>
    </row>
    <row r="848" spans="11:16">
      <c r="K848" s="2"/>
      <c r="L848" s="2"/>
      <c r="M848" s="2"/>
      <c r="N848" s="2"/>
      <c r="O848" s="2"/>
      <c r="P848" s="3"/>
    </row>
    <row r="849" spans="11:16">
      <c r="K849" s="2"/>
      <c r="L849" s="2"/>
      <c r="M849" s="2"/>
      <c r="N849" s="2"/>
      <c r="O849" s="2"/>
      <c r="P849" s="3"/>
    </row>
    <row r="850" spans="11:16">
      <c r="K850" s="2"/>
      <c r="L850" s="2"/>
      <c r="M850" s="2"/>
      <c r="N850" s="2"/>
      <c r="O850" s="2"/>
      <c r="P850" s="3"/>
    </row>
    <row r="851" spans="11:16">
      <c r="K851" s="2"/>
      <c r="L851" s="2"/>
      <c r="M851" s="2"/>
      <c r="N851" s="2"/>
      <c r="O851" s="2"/>
      <c r="P851" s="3"/>
    </row>
    <row r="852" spans="11:16">
      <c r="K852" s="2"/>
      <c r="L852" s="2"/>
      <c r="M852" s="2"/>
      <c r="N852" s="2"/>
      <c r="O852" s="2"/>
      <c r="P852" s="3"/>
    </row>
    <row r="853" spans="11:16">
      <c r="K853" s="2"/>
      <c r="L853" s="2"/>
      <c r="M853" s="2"/>
      <c r="N853" s="2"/>
      <c r="O853" s="2"/>
      <c r="P853" s="3"/>
    </row>
    <row r="854" spans="11:16">
      <c r="K854" s="2"/>
      <c r="L854" s="2"/>
      <c r="M854" s="2"/>
      <c r="N854" s="2"/>
      <c r="O854" s="2"/>
      <c r="P854" s="3"/>
    </row>
    <row r="855" spans="11:16">
      <c r="K855" s="2"/>
      <c r="L855" s="2"/>
      <c r="M855" s="2"/>
      <c r="N855" s="2"/>
      <c r="O855" s="2"/>
      <c r="P855" s="3"/>
    </row>
    <row r="856" spans="11:16">
      <c r="K856" s="2"/>
      <c r="L856" s="2"/>
      <c r="M856" s="2"/>
      <c r="N856" s="2"/>
      <c r="O856" s="2"/>
      <c r="P856" s="3"/>
    </row>
    <row r="857" spans="11:16">
      <c r="K857" s="2"/>
      <c r="L857" s="2"/>
      <c r="M857" s="2"/>
      <c r="N857" s="2"/>
      <c r="O857" s="2"/>
      <c r="P857" s="3"/>
    </row>
    <row r="858" spans="11:16">
      <c r="K858" s="2"/>
      <c r="L858" s="2"/>
      <c r="M858" s="2"/>
      <c r="N858" s="2"/>
      <c r="O858" s="2"/>
      <c r="P858" s="3"/>
    </row>
    <row r="859" spans="11:16">
      <c r="K859" s="2"/>
      <c r="L859" s="2"/>
      <c r="M859" s="2"/>
      <c r="N859" s="2"/>
      <c r="O859" s="2"/>
      <c r="P859" s="3"/>
    </row>
    <row r="860" spans="11:16">
      <c r="K860" s="2"/>
      <c r="L860" s="2"/>
      <c r="M860" s="2"/>
      <c r="N860" s="2"/>
      <c r="O860" s="2"/>
      <c r="P860" s="3"/>
    </row>
    <row r="861" spans="11:16">
      <c r="K861" s="2"/>
      <c r="L861" s="2"/>
      <c r="M861" s="2"/>
      <c r="N861" s="2"/>
      <c r="O861" s="2"/>
      <c r="P861" s="3"/>
    </row>
    <row r="862" spans="11:16">
      <c r="K862" s="2"/>
      <c r="L862" s="2"/>
      <c r="M862" s="2"/>
      <c r="N862" s="2"/>
      <c r="O862" s="2"/>
      <c r="P862" s="3"/>
    </row>
    <row r="863" spans="11:16">
      <c r="K863" s="2"/>
      <c r="L863" s="2"/>
      <c r="M863" s="2"/>
      <c r="N863" s="2"/>
      <c r="O863" s="2"/>
      <c r="P863" s="3"/>
    </row>
    <row r="864" spans="11:16">
      <c r="K864" s="2"/>
      <c r="L864" s="2"/>
      <c r="M864" s="2"/>
      <c r="N864" s="2"/>
      <c r="O864" s="2"/>
      <c r="P864" s="3"/>
    </row>
    <row r="865" spans="11:16">
      <c r="K865" s="2"/>
      <c r="L865" s="2"/>
      <c r="M865" s="2"/>
      <c r="N865" s="2"/>
      <c r="O865" s="2"/>
      <c r="P865" s="3"/>
    </row>
    <row r="866" spans="11:16">
      <c r="K866" s="2"/>
      <c r="L866" s="2"/>
      <c r="M866" s="2"/>
      <c r="N866" s="2"/>
      <c r="O866" s="2"/>
      <c r="P866" s="3"/>
    </row>
    <row r="867" spans="11:16">
      <c r="K867" s="2"/>
      <c r="L867" s="2"/>
      <c r="M867" s="2"/>
      <c r="N867" s="2"/>
      <c r="O867" s="2"/>
      <c r="P867" s="3"/>
    </row>
    <row r="868" spans="11:16">
      <c r="K868" s="2"/>
      <c r="L868" s="2"/>
      <c r="M868" s="2"/>
      <c r="N868" s="2"/>
      <c r="O868" s="2"/>
      <c r="P868" s="3"/>
    </row>
    <row r="869" spans="11:16">
      <c r="K869" s="2"/>
      <c r="L869" s="2"/>
      <c r="M869" s="2"/>
      <c r="N869" s="2"/>
      <c r="O869" s="2"/>
      <c r="P869" s="3"/>
    </row>
    <row r="870" spans="11:16">
      <c r="K870" s="2"/>
      <c r="L870" s="2"/>
      <c r="M870" s="2"/>
      <c r="N870" s="2"/>
      <c r="O870" s="2"/>
      <c r="P870" s="3"/>
    </row>
    <row r="871" spans="11:16">
      <c r="K871" s="2"/>
      <c r="L871" s="2"/>
      <c r="M871" s="2"/>
      <c r="N871" s="2"/>
      <c r="O871" s="2"/>
      <c r="P871" s="3"/>
    </row>
    <row r="872" spans="11:16">
      <c r="K872" s="2"/>
      <c r="L872" s="2"/>
      <c r="M872" s="2"/>
      <c r="N872" s="2"/>
      <c r="O872" s="2"/>
      <c r="P872" s="3"/>
    </row>
    <row r="873" spans="11:16">
      <c r="K873" s="2"/>
      <c r="L873" s="2"/>
      <c r="M873" s="2"/>
      <c r="N873" s="2"/>
      <c r="O873" s="2"/>
      <c r="P873" s="3"/>
    </row>
    <row r="874" spans="11:16">
      <c r="K874" s="2"/>
      <c r="L874" s="2"/>
      <c r="M874" s="2"/>
      <c r="N874" s="2"/>
      <c r="O874" s="2"/>
      <c r="P874" s="3"/>
    </row>
    <row r="875" spans="11:16">
      <c r="K875" s="2"/>
      <c r="L875" s="2"/>
      <c r="M875" s="2"/>
      <c r="N875" s="2"/>
      <c r="O875" s="2"/>
      <c r="P875" s="3"/>
    </row>
    <row r="876" spans="11:16">
      <c r="K876" s="2"/>
      <c r="L876" s="2"/>
      <c r="M876" s="2"/>
      <c r="N876" s="2"/>
      <c r="O876" s="2"/>
      <c r="P876" s="3"/>
    </row>
    <row r="877" spans="11:16">
      <c r="K877" s="2"/>
      <c r="L877" s="2"/>
      <c r="M877" s="2"/>
      <c r="N877" s="2"/>
      <c r="O877" s="2"/>
      <c r="P877" s="3"/>
    </row>
    <row r="878" spans="11:16">
      <c r="K878" s="2"/>
      <c r="L878" s="2"/>
      <c r="M878" s="2"/>
      <c r="N878" s="2"/>
      <c r="O878" s="2"/>
      <c r="P878" s="3"/>
    </row>
    <row r="879" spans="11:16">
      <c r="K879" s="2"/>
      <c r="L879" s="2"/>
      <c r="M879" s="2"/>
      <c r="N879" s="2"/>
      <c r="O879" s="2"/>
      <c r="P879" s="3"/>
    </row>
    <row r="880" spans="11:16">
      <c r="K880" s="2"/>
      <c r="L880" s="2"/>
      <c r="M880" s="2"/>
      <c r="N880" s="2"/>
      <c r="O880" s="2"/>
      <c r="P880" s="3"/>
    </row>
    <row r="881" spans="11:16">
      <c r="K881" s="2"/>
      <c r="L881" s="2"/>
      <c r="M881" s="2"/>
      <c r="N881" s="2"/>
      <c r="O881" s="2"/>
      <c r="P881" s="3"/>
    </row>
    <row r="882" spans="11:16">
      <c r="K882" s="2"/>
      <c r="L882" s="2"/>
      <c r="M882" s="2"/>
      <c r="N882" s="2"/>
      <c r="O882" s="2"/>
      <c r="P882" s="3"/>
    </row>
    <row r="883" spans="11:16">
      <c r="K883" s="2"/>
      <c r="L883" s="2"/>
      <c r="M883" s="2"/>
      <c r="N883" s="2"/>
      <c r="O883" s="2"/>
      <c r="P883" s="3"/>
    </row>
    <row r="884" spans="11:16">
      <c r="K884" s="2"/>
      <c r="L884" s="2"/>
      <c r="M884" s="2"/>
      <c r="N884" s="2"/>
      <c r="O884" s="2"/>
      <c r="P884" s="3"/>
    </row>
    <row r="885" spans="11:16">
      <c r="K885" s="2"/>
      <c r="L885" s="2"/>
      <c r="M885" s="2"/>
      <c r="N885" s="2"/>
      <c r="O885" s="2"/>
      <c r="P885" s="3"/>
    </row>
    <row r="886" spans="11:16">
      <c r="K886" s="2"/>
      <c r="L886" s="2"/>
      <c r="M886" s="2"/>
      <c r="N886" s="2"/>
      <c r="O886" s="2"/>
      <c r="P886" s="3"/>
    </row>
    <row r="887" spans="11:16">
      <c r="K887" s="2"/>
      <c r="L887" s="2"/>
      <c r="M887" s="2"/>
      <c r="N887" s="2"/>
      <c r="O887" s="2"/>
      <c r="P887" s="3"/>
    </row>
    <row r="888" spans="11:16">
      <c r="K888" s="2"/>
      <c r="L888" s="2"/>
      <c r="M888" s="2"/>
      <c r="N888" s="2"/>
      <c r="O888" s="2"/>
      <c r="P888" s="3"/>
    </row>
    <row r="889" spans="11:16">
      <c r="K889" s="2"/>
      <c r="L889" s="2"/>
      <c r="M889" s="2"/>
      <c r="N889" s="2"/>
      <c r="O889" s="2"/>
      <c r="P889" s="3"/>
    </row>
    <row r="890" spans="11:16">
      <c r="K890" s="2"/>
      <c r="L890" s="2"/>
      <c r="M890" s="2"/>
      <c r="N890" s="2"/>
      <c r="O890" s="2"/>
      <c r="P890" s="3"/>
    </row>
    <row r="891" spans="11:16">
      <c r="K891" s="2"/>
      <c r="L891" s="2"/>
      <c r="M891" s="2"/>
      <c r="N891" s="2"/>
      <c r="O891" s="2"/>
      <c r="P891" s="3"/>
    </row>
    <row r="892" spans="11:16">
      <c r="K892" s="2"/>
      <c r="L892" s="2"/>
      <c r="M892" s="2"/>
      <c r="N892" s="2"/>
      <c r="O892" s="2"/>
      <c r="P892" s="3"/>
    </row>
    <row r="893" spans="11:16">
      <c r="K893" s="2"/>
      <c r="L893" s="2"/>
      <c r="M893" s="2"/>
      <c r="N893" s="2"/>
      <c r="O893" s="2"/>
      <c r="P893" s="3"/>
    </row>
    <row r="894" spans="11:16">
      <c r="K894" s="2"/>
      <c r="L894" s="2"/>
      <c r="M894" s="2"/>
      <c r="N894" s="2"/>
      <c r="O894" s="2"/>
      <c r="P894" s="3"/>
    </row>
    <row r="895" spans="11:16">
      <c r="K895" s="2"/>
      <c r="L895" s="2"/>
      <c r="M895" s="2"/>
      <c r="N895" s="2"/>
      <c r="O895" s="2"/>
      <c r="P895" s="3"/>
    </row>
    <row r="896" spans="11:16">
      <c r="K896" s="2"/>
      <c r="L896" s="2"/>
      <c r="M896" s="2"/>
      <c r="N896" s="2"/>
      <c r="O896" s="2"/>
      <c r="P896" s="3"/>
    </row>
    <row r="897" spans="11:16">
      <c r="K897" s="2"/>
      <c r="L897" s="2"/>
      <c r="M897" s="2"/>
      <c r="N897" s="2"/>
      <c r="O897" s="2"/>
      <c r="P897" s="3"/>
    </row>
    <row r="898" spans="11:16">
      <c r="K898" s="2"/>
      <c r="L898" s="2"/>
      <c r="M898" s="2"/>
      <c r="N898" s="2"/>
      <c r="O898" s="2"/>
      <c r="P898" s="3"/>
    </row>
    <row r="899" spans="11:16">
      <c r="K899" s="2"/>
      <c r="L899" s="2"/>
      <c r="M899" s="2"/>
      <c r="N899" s="2"/>
      <c r="O899" s="2"/>
      <c r="P899" s="3"/>
    </row>
    <row r="900" spans="11:16">
      <c r="K900" s="2"/>
      <c r="L900" s="2"/>
      <c r="M900" s="2"/>
      <c r="N900" s="2"/>
      <c r="O900" s="2"/>
      <c r="P900" s="3"/>
    </row>
    <row r="901" spans="11:16">
      <c r="K901" s="2"/>
      <c r="L901" s="2"/>
      <c r="M901" s="2"/>
      <c r="N901" s="2"/>
      <c r="O901" s="2"/>
      <c r="P901" s="3"/>
    </row>
    <row r="902" spans="11:16">
      <c r="K902" s="2"/>
      <c r="L902" s="2"/>
      <c r="M902" s="2"/>
      <c r="N902" s="2"/>
      <c r="O902" s="2"/>
      <c r="P902" s="3"/>
    </row>
    <row r="903" spans="11:16">
      <c r="K903" s="2"/>
      <c r="L903" s="2"/>
      <c r="M903" s="2"/>
      <c r="N903" s="2"/>
      <c r="O903" s="2"/>
      <c r="P903" s="3"/>
    </row>
    <row r="904" spans="11:16">
      <c r="K904" s="2"/>
      <c r="L904" s="2"/>
      <c r="M904" s="2"/>
      <c r="N904" s="2"/>
      <c r="O904" s="2"/>
      <c r="P904" s="3"/>
    </row>
    <row r="905" spans="11:16">
      <c r="K905" s="2"/>
      <c r="L905" s="2"/>
      <c r="M905" s="2"/>
      <c r="N905" s="2"/>
      <c r="O905" s="2"/>
      <c r="P905" s="3"/>
    </row>
    <row r="906" spans="11:16">
      <c r="K906" s="2"/>
      <c r="L906" s="2"/>
      <c r="M906" s="2"/>
      <c r="N906" s="2"/>
      <c r="O906" s="2"/>
      <c r="P906" s="3"/>
    </row>
    <row r="907" spans="11:16">
      <c r="K907" s="2"/>
      <c r="L907" s="2"/>
      <c r="M907" s="2"/>
      <c r="N907" s="2"/>
      <c r="O907" s="2"/>
      <c r="P907" s="3"/>
    </row>
    <row r="908" spans="11:16">
      <c r="K908" s="2"/>
      <c r="L908" s="2"/>
      <c r="M908" s="2"/>
      <c r="N908" s="2"/>
      <c r="O908" s="2"/>
      <c r="P908" s="3"/>
    </row>
    <row r="909" spans="11:16">
      <c r="K909" s="2"/>
      <c r="L909" s="2"/>
      <c r="M909" s="2"/>
      <c r="N909" s="2"/>
      <c r="O909" s="2"/>
      <c r="P909" s="3"/>
    </row>
    <row r="910" spans="11:16">
      <c r="K910" s="2"/>
      <c r="L910" s="2"/>
      <c r="M910" s="2"/>
      <c r="N910" s="2"/>
      <c r="O910" s="2"/>
      <c r="P910" s="3"/>
    </row>
    <row r="911" spans="11:16">
      <c r="K911" s="2"/>
      <c r="L911" s="2"/>
      <c r="M911" s="2"/>
      <c r="N911" s="2"/>
      <c r="O911" s="2"/>
      <c r="P911" s="3"/>
    </row>
    <row r="912" spans="11:16">
      <c r="K912" s="2"/>
      <c r="L912" s="2"/>
      <c r="M912" s="2"/>
      <c r="N912" s="2"/>
      <c r="O912" s="2"/>
      <c r="P912" s="3"/>
    </row>
    <row r="913" spans="11:16">
      <c r="K913" s="2"/>
      <c r="L913" s="2"/>
      <c r="M913" s="2"/>
      <c r="N913" s="2"/>
      <c r="O913" s="2"/>
      <c r="P913" s="3"/>
    </row>
    <row r="914" spans="11:16">
      <c r="K914" s="2"/>
      <c r="L914" s="2"/>
      <c r="M914" s="2"/>
      <c r="N914" s="2"/>
      <c r="O914" s="2"/>
      <c r="P914" s="3"/>
    </row>
    <row r="915" spans="11:16">
      <c r="K915" s="2"/>
      <c r="L915" s="2"/>
      <c r="M915" s="2"/>
      <c r="N915" s="2"/>
      <c r="O915" s="2"/>
      <c r="P915" s="3"/>
    </row>
    <row r="916" spans="11:16">
      <c r="K916" s="2"/>
      <c r="L916" s="2"/>
      <c r="M916" s="2"/>
      <c r="N916" s="2"/>
      <c r="O916" s="2"/>
      <c r="P916" s="3"/>
    </row>
    <row r="917" spans="11:16">
      <c r="K917" s="2"/>
      <c r="L917" s="2"/>
      <c r="M917" s="2"/>
      <c r="N917" s="2"/>
      <c r="O917" s="2"/>
      <c r="P917" s="3"/>
    </row>
    <row r="918" spans="11:16">
      <c r="K918" s="2"/>
      <c r="L918" s="2"/>
      <c r="M918" s="2"/>
      <c r="N918" s="2"/>
      <c r="O918" s="2"/>
      <c r="P918" s="3"/>
    </row>
    <row r="919" spans="11:16">
      <c r="K919" s="2"/>
      <c r="L919" s="2"/>
      <c r="M919" s="2"/>
      <c r="N919" s="2"/>
      <c r="O919" s="2"/>
      <c r="P919" s="3"/>
    </row>
    <row r="920" spans="11:16">
      <c r="K920" s="2"/>
      <c r="L920" s="2"/>
      <c r="M920" s="2"/>
      <c r="N920" s="2"/>
      <c r="O920" s="2"/>
      <c r="P920" s="3"/>
    </row>
    <row r="921" spans="11:16">
      <c r="K921" s="2"/>
      <c r="L921" s="2"/>
      <c r="M921" s="2"/>
      <c r="N921" s="2"/>
      <c r="O921" s="2"/>
      <c r="P921" s="3"/>
    </row>
    <row r="922" spans="11:16">
      <c r="K922" s="2"/>
      <c r="L922" s="2"/>
      <c r="M922" s="2"/>
      <c r="N922" s="2"/>
      <c r="O922" s="2"/>
      <c r="P922" s="3"/>
    </row>
    <row r="923" spans="11:16">
      <c r="K923" s="2"/>
      <c r="L923" s="2"/>
      <c r="M923" s="2"/>
      <c r="N923" s="2"/>
      <c r="O923" s="2"/>
      <c r="P923" s="3"/>
    </row>
    <row r="924" spans="11:16">
      <c r="K924" s="2"/>
      <c r="L924" s="2"/>
      <c r="M924" s="2"/>
      <c r="N924" s="2"/>
      <c r="O924" s="2"/>
      <c r="P924" s="3"/>
    </row>
    <row r="925" spans="11:16">
      <c r="K925" s="2"/>
      <c r="L925" s="2"/>
      <c r="M925" s="2"/>
      <c r="N925" s="2"/>
      <c r="O925" s="2"/>
      <c r="P925" s="3"/>
    </row>
    <row r="926" spans="11:16">
      <c r="K926" s="2"/>
      <c r="L926" s="2"/>
      <c r="M926" s="2"/>
      <c r="N926" s="2"/>
      <c r="O926" s="2"/>
      <c r="P926" s="3"/>
    </row>
    <row r="927" spans="11:16">
      <c r="K927" s="2"/>
      <c r="L927" s="2"/>
      <c r="M927" s="2"/>
      <c r="N927" s="2"/>
      <c r="O927" s="2"/>
      <c r="P927" s="3"/>
    </row>
    <row r="928" spans="11:16">
      <c r="K928" s="2"/>
      <c r="L928" s="2"/>
      <c r="M928" s="2"/>
      <c r="N928" s="2"/>
      <c r="O928" s="2"/>
      <c r="P928" s="3"/>
    </row>
    <row r="929" spans="11:16">
      <c r="K929" s="2"/>
      <c r="L929" s="2"/>
      <c r="M929" s="2"/>
      <c r="N929" s="2"/>
      <c r="O929" s="2"/>
      <c r="P929" s="3"/>
    </row>
    <row r="930" spans="11:16">
      <c r="K930" s="2"/>
      <c r="L930" s="2"/>
      <c r="M930" s="2"/>
      <c r="N930" s="2"/>
      <c r="O930" s="2"/>
      <c r="P930" s="3"/>
    </row>
    <row r="931" spans="11:16">
      <c r="K931" s="2"/>
      <c r="L931" s="2"/>
      <c r="M931" s="2"/>
      <c r="N931" s="2"/>
      <c r="O931" s="2"/>
      <c r="P931" s="3"/>
    </row>
    <row r="932" spans="11:16">
      <c r="K932" s="2"/>
      <c r="L932" s="2"/>
      <c r="M932" s="2"/>
      <c r="N932" s="2"/>
      <c r="O932" s="2"/>
      <c r="P932" s="3"/>
    </row>
    <row r="933" spans="11:16">
      <c r="K933" s="2"/>
      <c r="L933" s="2"/>
      <c r="M933" s="2"/>
      <c r="N933" s="2"/>
      <c r="O933" s="2"/>
      <c r="P933" s="3"/>
    </row>
    <row r="934" spans="11:16">
      <c r="K934" s="2"/>
      <c r="L934" s="2"/>
      <c r="M934" s="2"/>
      <c r="N934" s="2"/>
      <c r="O934" s="2"/>
      <c r="P934" s="3"/>
    </row>
    <row r="935" spans="11:16">
      <c r="K935" s="2"/>
      <c r="L935" s="2"/>
      <c r="M935" s="2"/>
      <c r="N935" s="2"/>
      <c r="O935" s="2"/>
      <c r="P935" s="3"/>
    </row>
    <row r="936" spans="11:16">
      <c r="K936" s="2"/>
      <c r="L936" s="2"/>
      <c r="M936" s="2"/>
      <c r="N936" s="2"/>
      <c r="O936" s="2"/>
      <c r="P936" s="3"/>
    </row>
    <row r="937" spans="11:16">
      <c r="K937" s="2"/>
      <c r="L937" s="2"/>
      <c r="M937" s="2"/>
      <c r="N937" s="2"/>
      <c r="O937" s="2"/>
      <c r="P937" s="3"/>
    </row>
    <row r="938" spans="11:16">
      <c r="K938" s="2"/>
      <c r="L938" s="2"/>
      <c r="M938" s="2"/>
      <c r="N938" s="2"/>
      <c r="O938" s="2"/>
      <c r="P938" s="3"/>
    </row>
    <row r="939" spans="11:16">
      <c r="K939" s="2"/>
      <c r="L939" s="2"/>
      <c r="M939" s="2"/>
      <c r="N939" s="2"/>
      <c r="O939" s="2"/>
      <c r="P939" s="3"/>
    </row>
    <row r="940" spans="11:16">
      <c r="K940" s="2"/>
      <c r="L940" s="2"/>
      <c r="M940" s="2"/>
      <c r="N940" s="2"/>
      <c r="O940" s="2"/>
      <c r="P940" s="3"/>
    </row>
    <row r="941" spans="11:16">
      <c r="K941" s="2"/>
      <c r="L941" s="2"/>
      <c r="M941" s="2"/>
      <c r="N941" s="2"/>
      <c r="O941" s="2"/>
      <c r="P941" s="3"/>
    </row>
    <row r="942" spans="11:16">
      <c r="K942" s="2"/>
      <c r="L942" s="2"/>
      <c r="M942" s="2"/>
      <c r="N942" s="2"/>
      <c r="O942" s="2"/>
      <c r="P942" s="3"/>
    </row>
    <row r="943" spans="11:16">
      <c r="K943" s="2"/>
      <c r="L943" s="2"/>
      <c r="M943" s="2"/>
      <c r="N943" s="2"/>
      <c r="O943" s="2"/>
      <c r="P943" s="3"/>
    </row>
    <row r="944" spans="11:16">
      <c r="K944" s="2"/>
      <c r="L944" s="2"/>
      <c r="M944" s="2"/>
      <c r="N944" s="2"/>
      <c r="O944" s="2"/>
      <c r="P944" s="3"/>
    </row>
    <row r="945" spans="11:16">
      <c r="K945" s="2"/>
      <c r="L945" s="2"/>
      <c r="M945" s="2"/>
      <c r="N945" s="2"/>
      <c r="O945" s="2"/>
      <c r="P945" s="3"/>
    </row>
    <row r="946" spans="11:16">
      <c r="K946" s="2"/>
      <c r="L946" s="2"/>
      <c r="M946" s="2"/>
      <c r="N946" s="2"/>
      <c r="O946" s="2"/>
      <c r="P946" s="3"/>
    </row>
    <row r="947" spans="11:16">
      <c r="K947" s="2"/>
      <c r="L947" s="2"/>
      <c r="M947" s="2"/>
      <c r="N947" s="2"/>
      <c r="O947" s="2"/>
      <c r="P947" s="3"/>
    </row>
    <row r="948" spans="11:16">
      <c r="K948" s="2"/>
      <c r="L948" s="2"/>
      <c r="M948" s="2"/>
      <c r="N948" s="2"/>
      <c r="O948" s="2"/>
      <c r="P948" s="3"/>
    </row>
    <row r="949" spans="11:16">
      <c r="K949" s="2"/>
      <c r="L949" s="2"/>
      <c r="M949" s="2"/>
      <c r="N949" s="2"/>
      <c r="O949" s="2"/>
      <c r="P949" s="3"/>
    </row>
    <row r="950" spans="11:16">
      <c r="K950" s="2"/>
      <c r="L950" s="2"/>
      <c r="M950" s="2"/>
      <c r="N950" s="2"/>
      <c r="O950" s="2"/>
      <c r="P950" s="3"/>
    </row>
    <row r="951" spans="11:16">
      <c r="K951" s="2"/>
      <c r="L951" s="2"/>
      <c r="M951" s="2"/>
      <c r="N951" s="2"/>
      <c r="O951" s="2"/>
      <c r="P951" s="3"/>
    </row>
    <row r="952" spans="11:16">
      <c r="K952" s="2"/>
      <c r="L952" s="2"/>
      <c r="M952" s="2"/>
      <c r="N952" s="2"/>
      <c r="O952" s="2"/>
      <c r="P952" s="3"/>
    </row>
    <row r="953" spans="11:16">
      <c r="K953" s="2"/>
      <c r="L953" s="2"/>
      <c r="M953" s="2"/>
      <c r="N953" s="2"/>
      <c r="O953" s="2"/>
      <c r="P953" s="3"/>
    </row>
    <row r="954" spans="11:16">
      <c r="K954" s="2"/>
      <c r="L954" s="2"/>
      <c r="M954" s="2"/>
      <c r="N954" s="2"/>
      <c r="O954" s="2"/>
      <c r="P954" s="3"/>
    </row>
    <row r="955" spans="11:16">
      <c r="K955" s="2"/>
      <c r="L955" s="2"/>
      <c r="M955" s="2"/>
      <c r="N955" s="2"/>
      <c r="O955" s="2"/>
      <c r="P955" s="3"/>
    </row>
    <row r="956" spans="11:16">
      <c r="K956" s="2"/>
      <c r="L956" s="2"/>
      <c r="M956" s="2"/>
      <c r="N956" s="2"/>
      <c r="O956" s="2"/>
      <c r="P956" s="3"/>
    </row>
    <row r="957" spans="11:16">
      <c r="K957" s="2"/>
      <c r="L957" s="2"/>
      <c r="M957" s="2"/>
      <c r="N957" s="2"/>
      <c r="O957" s="2"/>
      <c r="P957" s="3"/>
    </row>
    <row r="958" spans="11:16">
      <c r="K958" s="2"/>
      <c r="L958" s="2"/>
      <c r="M958" s="2"/>
      <c r="N958" s="2"/>
      <c r="O958" s="2"/>
      <c r="P958" s="3"/>
    </row>
    <row r="959" spans="11:16">
      <c r="K959" s="2"/>
      <c r="L959" s="2"/>
      <c r="M959" s="2"/>
      <c r="N959" s="2"/>
      <c r="O959" s="2"/>
      <c r="P959" s="3"/>
    </row>
    <row r="960" spans="11:16">
      <c r="K960" s="2"/>
      <c r="L960" s="2"/>
      <c r="M960" s="2"/>
      <c r="N960" s="2"/>
      <c r="O960" s="2"/>
      <c r="P960" s="3"/>
    </row>
    <row r="961" spans="11:16">
      <c r="K961" s="2"/>
      <c r="L961" s="2"/>
      <c r="M961" s="2"/>
      <c r="N961" s="2"/>
      <c r="O961" s="2"/>
      <c r="P961" s="3"/>
    </row>
    <row r="962" spans="11:16">
      <c r="K962" s="2"/>
      <c r="L962" s="2"/>
      <c r="M962" s="2"/>
      <c r="N962" s="2"/>
      <c r="O962" s="2"/>
      <c r="P962" s="3"/>
    </row>
    <row r="963" spans="11:16">
      <c r="K963" s="2"/>
      <c r="L963" s="2"/>
      <c r="M963" s="2"/>
      <c r="N963" s="2"/>
      <c r="O963" s="2"/>
      <c r="P963" s="3"/>
    </row>
    <row r="964" spans="11:16">
      <c r="K964" s="2"/>
      <c r="L964" s="2"/>
      <c r="M964" s="2"/>
      <c r="N964" s="2"/>
      <c r="O964" s="2"/>
      <c r="P964" s="3"/>
    </row>
    <row r="965" spans="11:16">
      <c r="K965" s="2"/>
      <c r="L965" s="2"/>
      <c r="M965" s="2"/>
      <c r="N965" s="2"/>
      <c r="O965" s="2"/>
      <c r="P965" s="3"/>
    </row>
    <row r="966" spans="11:16">
      <c r="K966" s="2"/>
      <c r="L966" s="2"/>
      <c r="M966" s="2"/>
      <c r="N966" s="2"/>
      <c r="O966" s="2"/>
      <c r="P966" s="3"/>
    </row>
    <row r="967" spans="11:16">
      <c r="K967" s="2"/>
      <c r="L967" s="2"/>
      <c r="M967" s="2"/>
      <c r="N967" s="2"/>
      <c r="O967" s="2"/>
      <c r="P967" s="3"/>
    </row>
    <row r="968" spans="11:16">
      <c r="K968" s="2"/>
      <c r="L968" s="2"/>
      <c r="M968" s="2"/>
      <c r="N968" s="2"/>
      <c r="O968" s="2"/>
      <c r="P968" s="3"/>
    </row>
    <row r="969" spans="11:16">
      <c r="K969" s="2"/>
      <c r="L969" s="2"/>
      <c r="M969" s="2"/>
      <c r="N969" s="2"/>
      <c r="O969" s="2"/>
      <c r="P969" s="3"/>
    </row>
    <row r="970" spans="11:16">
      <c r="K970" s="2"/>
      <c r="L970" s="2"/>
      <c r="M970" s="2"/>
      <c r="N970" s="2"/>
      <c r="O970" s="2"/>
      <c r="P970" s="3"/>
    </row>
    <row r="971" spans="11:16">
      <c r="K971" s="2"/>
      <c r="L971" s="2"/>
      <c r="M971" s="2"/>
      <c r="N971" s="2"/>
      <c r="O971" s="2"/>
      <c r="P971" s="3"/>
    </row>
    <row r="972" spans="11:16">
      <c r="K972" s="2"/>
      <c r="L972" s="2"/>
      <c r="M972" s="2"/>
      <c r="N972" s="2"/>
      <c r="O972" s="2"/>
      <c r="P972" s="3"/>
    </row>
    <row r="973" spans="11:16">
      <c r="K973" s="2"/>
      <c r="L973" s="2"/>
      <c r="M973" s="2"/>
      <c r="N973" s="2"/>
      <c r="O973" s="2"/>
      <c r="P973" s="3"/>
    </row>
    <row r="974" spans="11:16">
      <c r="K974" s="2"/>
      <c r="L974" s="2"/>
      <c r="M974" s="2"/>
      <c r="N974" s="2"/>
      <c r="O974" s="2"/>
      <c r="P974" s="3"/>
    </row>
    <row r="975" spans="11:16">
      <c r="K975" s="2"/>
      <c r="L975" s="2"/>
      <c r="M975" s="2"/>
      <c r="N975" s="2"/>
      <c r="O975" s="2"/>
      <c r="P975" s="3"/>
    </row>
    <row r="976" spans="11:16">
      <c r="K976" s="2"/>
      <c r="L976" s="2"/>
      <c r="M976" s="2"/>
      <c r="N976" s="2"/>
      <c r="O976" s="2"/>
      <c r="P976" s="3"/>
    </row>
    <row r="977" spans="11:16">
      <c r="K977" s="2"/>
      <c r="L977" s="2"/>
      <c r="M977" s="2"/>
      <c r="N977" s="2"/>
      <c r="O977" s="2"/>
      <c r="P977" s="3"/>
    </row>
    <row r="978" spans="11:16">
      <c r="K978" s="2"/>
      <c r="L978" s="2"/>
      <c r="M978" s="2"/>
      <c r="N978" s="2"/>
      <c r="O978" s="2"/>
      <c r="P978" s="3"/>
    </row>
    <row r="979" spans="11:16">
      <c r="K979" s="2"/>
      <c r="L979" s="2"/>
      <c r="M979" s="2"/>
      <c r="N979" s="2"/>
      <c r="O979" s="2"/>
      <c r="P979" s="3"/>
    </row>
    <row r="980" spans="11:16">
      <c r="K980" s="2"/>
      <c r="L980" s="2"/>
      <c r="M980" s="2"/>
      <c r="N980" s="2"/>
      <c r="O980" s="2"/>
      <c r="P980" s="3"/>
    </row>
    <row r="981" spans="11:16">
      <c r="K981" s="2"/>
      <c r="L981" s="2"/>
      <c r="M981" s="2"/>
      <c r="N981" s="2"/>
      <c r="O981" s="2"/>
      <c r="P981" s="3"/>
    </row>
    <row r="982" spans="11:16">
      <c r="K982" s="2"/>
      <c r="L982" s="2"/>
      <c r="M982" s="2"/>
      <c r="N982" s="2"/>
      <c r="O982" s="2"/>
      <c r="P982" s="3"/>
    </row>
    <row r="983" spans="11:16">
      <c r="K983" s="2"/>
      <c r="L983" s="2"/>
      <c r="M983" s="2"/>
      <c r="N983" s="2"/>
      <c r="O983" s="2"/>
      <c r="P983" s="3"/>
    </row>
    <row r="984" spans="11:16">
      <c r="K984" s="2"/>
      <c r="L984" s="2"/>
      <c r="M984" s="2"/>
      <c r="N984" s="2"/>
      <c r="O984" s="2"/>
      <c r="P984" s="3"/>
    </row>
    <row r="985" spans="11:16">
      <c r="K985" s="2"/>
      <c r="L985" s="2"/>
      <c r="M985" s="2"/>
      <c r="N985" s="2"/>
      <c r="O985" s="2"/>
      <c r="P985" s="3"/>
    </row>
    <row r="986" spans="11:16">
      <c r="K986" s="2"/>
      <c r="L986" s="2"/>
      <c r="M986" s="2"/>
      <c r="N986" s="2"/>
      <c r="O986" s="2"/>
      <c r="P986" s="3"/>
    </row>
    <row r="987" spans="11:16">
      <c r="K987" s="2"/>
      <c r="L987" s="2"/>
      <c r="M987" s="2"/>
      <c r="N987" s="2"/>
      <c r="O987" s="2"/>
      <c r="P987" s="3"/>
    </row>
    <row r="988" spans="11:16">
      <c r="K988" s="2"/>
      <c r="L988" s="2"/>
      <c r="M988" s="2"/>
      <c r="N988" s="2"/>
      <c r="O988" s="2"/>
      <c r="P988" s="3"/>
    </row>
    <row r="989" spans="11:16">
      <c r="K989" s="2"/>
      <c r="L989" s="2"/>
      <c r="M989" s="2"/>
      <c r="N989" s="2"/>
      <c r="O989" s="2"/>
      <c r="P989" s="3"/>
    </row>
    <row r="990" spans="11:16">
      <c r="K990" s="2"/>
      <c r="L990" s="2"/>
      <c r="M990" s="2"/>
      <c r="N990" s="2"/>
      <c r="O990" s="2"/>
      <c r="P990" s="3"/>
    </row>
    <row r="991" spans="11:16">
      <c r="K991" s="2"/>
      <c r="L991" s="2"/>
      <c r="M991" s="2"/>
      <c r="N991" s="2"/>
      <c r="O991" s="2"/>
      <c r="P991" s="3"/>
    </row>
    <row r="992" spans="11:16">
      <c r="K992" s="2"/>
      <c r="L992" s="2"/>
      <c r="M992" s="2"/>
      <c r="N992" s="2"/>
      <c r="O992" s="2"/>
      <c r="P992" s="3"/>
    </row>
    <row r="993" spans="11:16">
      <c r="K993" s="2"/>
      <c r="L993" s="2"/>
      <c r="M993" s="2"/>
      <c r="N993" s="2"/>
      <c r="O993" s="2"/>
      <c r="P993" s="3"/>
    </row>
    <row r="994" spans="11:16">
      <c r="K994" s="2"/>
      <c r="L994" s="2"/>
      <c r="M994" s="2"/>
      <c r="N994" s="2"/>
      <c r="O994" s="2"/>
      <c r="P994" s="3"/>
    </row>
    <row r="995" spans="11:16">
      <c r="K995" s="2"/>
      <c r="L995" s="2"/>
      <c r="M995" s="2"/>
      <c r="N995" s="2"/>
      <c r="O995" s="2"/>
      <c r="P995" s="3"/>
    </row>
    <row r="996" spans="11:16">
      <c r="K996" s="2"/>
      <c r="L996" s="2"/>
      <c r="M996" s="2"/>
      <c r="N996" s="2"/>
      <c r="O996" s="2"/>
      <c r="P996" s="3"/>
    </row>
    <row r="997" spans="11:16">
      <c r="K997" s="2"/>
      <c r="L997" s="2"/>
      <c r="M997" s="2"/>
      <c r="N997" s="2"/>
      <c r="O997" s="2"/>
      <c r="P997" s="3"/>
    </row>
    <row r="998" spans="11:16">
      <c r="K998" s="2"/>
      <c r="L998" s="2"/>
      <c r="M998" s="2"/>
      <c r="N998" s="2"/>
      <c r="O998" s="2"/>
      <c r="P998" s="3"/>
    </row>
    <row r="999" spans="11:16">
      <c r="K999" s="2"/>
      <c r="L999" s="2"/>
      <c r="M999" s="2"/>
      <c r="N999" s="2"/>
      <c r="O999" s="2"/>
      <c r="P999" s="3"/>
    </row>
    <row r="1000" spans="11:16">
      <c r="K1000" s="2"/>
      <c r="L1000" s="2"/>
      <c r="M1000" s="2"/>
      <c r="N1000" s="2"/>
      <c r="O1000" s="2"/>
      <c r="P1000" s="3"/>
    </row>
  </sheetData>
  <mergeCells count="10">
    <mergeCell ref="F8:F10"/>
    <mergeCell ref="G8:G10"/>
    <mergeCell ref="H8:H10"/>
    <mergeCell ref="I8:I10"/>
    <mergeCell ref="B1:F1"/>
    <mergeCell ref="B2:P2"/>
    <mergeCell ref="D4:G4"/>
    <mergeCell ref="B7:C7"/>
    <mergeCell ref="D8:D10"/>
    <mergeCell ref="J8:J10"/>
  </mergeCells>
  <pageMargins left="0.7" right="0.7" top="0.75" bottom="0.75" header="0.3" footer="0.3"/>
  <drawing r:id="rId1"/>
  <legacyDrawing r:id="rId2"/>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Robert Lapointe</dc:creator>
  <cp:keywords/>
  <dc:description/>
  <cp:lastModifiedBy>Robert Lapointe</cp:lastModifiedBy>
  <cp:revision/>
  <dcterms:created xsi:type="dcterms:W3CDTF">2018-02-16T01:33:12Z</dcterms:created>
  <dcterms:modified xsi:type="dcterms:W3CDTF">2026-10-09T15:05:13Z</dcterms:modified>
  <cp:category/>
  <cp:contentStatus/>
</cp:coreProperties>
</file>